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ORDENACAO-GERAL-ADMINISTRACAO\DCA\02 - Gestões 008-2021\06 - GESTÃO DE LICITAÇÕES\2023\PE 046 - 19.452.996-1 - Desinsetização\"/>
    </mc:Choice>
  </mc:AlternateContent>
  <xr:revisionPtr revIDLastSave="0" documentId="8_{929433CD-EB4F-4793-910C-4BA799F616AE}" xr6:coauthVersionLast="47" xr6:coauthVersionMax="47" xr10:uidLastSave="{00000000-0000-0000-0000-000000000000}"/>
  <bookViews>
    <workbookView xWindow="-120" yWindow="-120" windowWidth="29040" windowHeight="15840" xr2:uid="{30F81163-6914-4964-8EB1-5C5ED04D7A0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1" l="1"/>
  <c r="J68" i="1"/>
  <c r="H68" i="1"/>
  <c r="L67" i="1"/>
  <c r="J67" i="1"/>
  <c r="H67" i="1"/>
  <c r="L60" i="1"/>
  <c r="J60" i="1"/>
  <c r="H60" i="1"/>
  <c r="L59" i="1"/>
  <c r="J59" i="1"/>
  <c r="H59" i="1"/>
  <c r="L58" i="1"/>
  <c r="J58" i="1"/>
  <c r="H58" i="1"/>
  <c r="L51" i="1"/>
  <c r="J51" i="1"/>
  <c r="H51" i="1"/>
  <c r="L50" i="1"/>
  <c r="J50" i="1"/>
  <c r="H50" i="1"/>
  <c r="L49" i="1"/>
  <c r="J49" i="1"/>
  <c r="H49" i="1"/>
  <c r="L48" i="1"/>
  <c r="J48" i="1"/>
  <c r="H48" i="1"/>
  <c r="L47" i="1"/>
  <c r="J47" i="1"/>
  <c r="H47" i="1"/>
  <c r="L40" i="1"/>
  <c r="J40" i="1"/>
  <c r="H40" i="1"/>
  <c r="L39" i="1"/>
  <c r="M39" i="1" s="1"/>
  <c r="J39" i="1"/>
  <c r="H39" i="1"/>
  <c r="L32" i="1"/>
  <c r="J32" i="1"/>
  <c r="H32" i="1"/>
  <c r="L31" i="1"/>
  <c r="J31" i="1"/>
  <c r="H31" i="1"/>
  <c r="L30" i="1"/>
  <c r="J30" i="1"/>
  <c r="H30" i="1"/>
  <c r="L29" i="1"/>
  <c r="J29" i="1"/>
  <c r="H29" i="1"/>
  <c r="L22" i="1"/>
  <c r="J22" i="1"/>
  <c r="H22" i="1"/>
  <c r="L21" i="1"/>
  <c r="J21" i="1"/>
  <c r="H21" i="1"/>
  <c r="L14" i="1"/>
  <c r="J14" i="1"/>
  <c r="H14" i="1"/>
  <c r="L13" i="1"/>
  <c r="J13" i="1"/>
  <c r="H13" i="1"/>
  <c r="L12" i="1"/>
  <c r="J12" i="1"/>
  <c r="H12" i="1"/>
  <c r="L11" i="1"/>
  <c r="J11" i="1"/>
  <c r="H11" i="1"/>
  <c r="L10" i="1"/>
  <c r="J10" i="1"/>
  <c r="H10" i="1"/>
  <c r="L9" i="1"/>
  <c r="J9" i="1"/>
  <c r="H9" i="1"/>
  <c r="L8" i="1"/>
  <c r="J8" i="1"/>
  <c r="H8" i="1"/>
  <c r="L7" i="1"/>
  <c r="J7" i="1"/>
  <c r="H7" i="1"/>
  <c r="M21" i="1" l="1"/>
  <c r="M12" i="1"/>
  <c r="M10" i="1"/>
  <c r="M11" i="1"/>
  <c r="M14" i="1"/>
  <c r="M13" i="1"/>
  <c r="M9" i="1"/>
  <c r="M7" i="1"/>
  <c r="M8" i="1"/>
  <c r="M22" i="1"/>
  <c r="A23" i="1" s="1"/>
  <c r="M31" i="1"/>
  <c r="M29" i="1"/>
  <c r="M32" i="1"/>
  <c r="M30" i="1"/>
  <c r="M40" i="1"/>
  <c r="A41" i="1" s="1"/>
  <c r="M50" i="1"/>
  <c r="M48" i="1"/>
  <c r="M51" i="1"/>
  <c r="M49" i="1"/>
  <c r="M47" i="1"/>
  <c r="M60" i="1"/>
  <c r="M58" i="1"/>
  <c r="M59" i="1"/>
  <c r="M68" i="1"/>
  <c r="M67" i="1"/>
  <c r="A15" i="1" l="1"/>
  <c r="A33" i="1"/>
  <c r="A52" i="1"/>
  <c r="A61" i="1"/>
  <c r="A69" i="1"/>
  <c r="M71" i="1" l="1"/>
</calcChain>
</file>

<file path=xl/sharedStrings.xml><?xml version="1.0" encoding="utf-8"?>
<sst xmlns="http://schemas.openxmlformats.org/spreadsheetml/2006/main" count="182" uniqueCount="50">
  <si>
    <t>LOTE</t>
  </si>
  <si>
    <t>ITEM</t>
  </si>
  <si>
    <t>LOCALIDADE</t>
  </si>
  <si>
    <t>REGIÃO</t>
  </si>
  <si>
    <t>ÁREA POR APLICAÇÃO (m²)</t>
  </si>
  <si>
    <t>QUANTIDADE DE APLICAÇÕES (APLICAÇÕES/ANO)</t>
  </si>
  <si>
    <t>ÁREA INTERNA</t>
  </si>
  <si>
    <t>ÁREA EXTERNA</t>
  </si>
  <si>
    <t>DESINSETIZAÇÃO (periódica)</t>
  </si>
  <si>
    <t>DESRATIZAÇÃO (por demanda)</t>
  </si>
  <si>
    <t>DESCUPINIZAÇÃO (por demanda)</t>
  </si>
  <si>
    <t>VALOR MÁXIMO ESTIMADO TOTAL POR ITEM</t>
  </si>
  <si>
    <t>02 (duas) Vezes ao ano</t>
  </si>
  <si>
    <t>VALOR/M² ESTIMADO</t>
  </si>
  <si>
    <t>VALOR TOTAL ESTIMADO</t>
  </si>
  <si>
    <t>Curitiba - Mateus Leme</t>
  </si>
  <si>
    <t>Capital, RMC e Litoral</t>
  </si>
  <si>
    <t>Curitiba - Mateus Leme - Anexo</t>
  </si>
  <si>
    <t>Curitiba - José Bonifácio</t>
  </si>
  <si>
    <t>Curitiba - CIAADI</t>
  </si>
  <si>
    <t>DEPEN - Piraquara</t>
  </si>
  <si>
    <t>Colombo - CDL</t>
  </si>
  <si>
    <t>São José dos Pinhais</t>
  </si>
  <si>
    <t>Paranaguá</t>
  </si>
  <si>
    <t>Ponta Grossa</t>
  </si>
  <si>
    <t>Centro Oriental</t>
  </si>
  <si>
    <t>Castro</t>
  </si>
  <si>
    <t>Campo Mourão</t>
  </si>
  <si>
    <t>Noroeste e Centro Ocidental</t>
  </si>
  <si>
    <t>Cianorte</t>
  </si>
  <si>
    <t>Paranavaí</t>
  </si>
  <si>
    <t>Umuarama</t>
  </si>
  <si>
    <t>Guarapuava</t>
  </si>
  <si>
    <t>Centro-sul e Sudoeste</t>
  </si>
  <si>
    <t>União da Vitória</t>
  </si>
  <si>
    <t>Londrina</t>
  </si>
  <si>
    <t>Norte</t>
  </si>
  <si>
    <t>Arapongas</t>
  </si>
  <si>
    <t>Maringá</t>
  </si>
  <si>
    <t>Cornélio Procópio</t>
  </si>
  <si>
    <t>Apucarana</t>
  </si>
  <si>
    <t>Foz do Iguaçu</t>
  </si>
  <si>
    <t>Oeste</t>
  </si>
  <si>
    <t>Toledo</t>
  </si>
  <si>
    <t>Cascavel</t>
  </si>
  <si>
    <t>Pato Branco</t>
  </si>
  <si>
    <t>Sudoeste</t>
  </si>
  <si>
    <t>Francisco Beltrão</t>
  </si>
  <si>
    <t>VALOR TOTAL DA PROPOSTA:</t>
  </si>
  <si>
    <t>Senhor licitante, ao preencher os valores estimados/m² (destacados em laranja) os valores restantes são preenchidos automaticamente.
Os valores devem estar de acordo com o formato de cálculo apresentado nesta planilha.
A presente planilha visa facilitar a análise da documentação e a elaboração das propostas, evitando correções/alterações após sua apresentação na fase de habilitação.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</si>
</sst>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6"/>
      <color rgb="FF000000"/>
      <name val="Verdana"/>
      <family val="2"/>
    </font>
    <font>
      <sz val="6"/>
      <color rgb="FF000000"/>
      <name val="Verdana"/>
      <family val="2"/>
    </font>
    <font>
      <b/>
      <sz val="6"/>
      <color rgb="FFFF0000"/>
      <name val="Verdana"/>
      <family val="2"/>
    </font>
    <font>
      <sz val="6"/>
      <color theme="1"/>
      <name val="Verdana"/>
      <family val="2"/>
    </font>
    <font>
      <b/>
      <sz val="6"/>
      <color theme="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vertical="center"/>
    </xf>
    <xf numFmtId="8" fontId="5" fillId="2" borderId="2" xfId="0" applyNumberFormat="1" applyFont="1" applyFill="1" applyBorder="1" applyAlignment="1">
      <alignment horizontal="center" vertical="center"/>
    </xf>
    <xf numFmtId="8" fontId="5" fillId="2" borderId="4" xfId="0" applyNumberFormat="1" applyFont="1" applyFill="1" applyBorder="1" applyAlignment="1">
      <alignment horizontal="center" vertical="center"/>
    </xf>
    <xf numFmtId="8" fontId="5" fillId="2" borderId="3" xfId="0" applyNumberFormat="1" applyFont="1" applyFill="1" applyBorder="1" applyAlignment="1">
      <alignment horizontal="center" vertical="center"/>
    </xf>
    <xf numFmtId="8" fontId="1" fillId="0" borderId="1" xfId="0" applyNumberFormat="1" applyFont="1" applyFill="1" applyBorder="1" applyAlignment="1">
      <alignment horizontal="center" vertical="center" textRotation="90" wrapText="1"/>
    </xf>
    <xf numFmtId="8" fontId="1" fillId="0" borderId="1" xfId="0" applyNumberFormat="1" applyFont="1" applyFill="1" applyBorder="1" applyAlignment="1">
      <alignment horizontal="center" vertical="center" wrapText="1"/>
    </xf>
    <xf numFmtId="8" fontId="1" fillId="0" borderId="2" xfId="0" applyNumberFormat="1" applyFont="1" applyFill="1" applyBorder="1" applyAlignment="1">
      <alignment horizontal="center" vertical="center" wrapText="1"/>
    </xf>
    <xf numFmtId="8" fontId="1" fillId="0" borderId="3" xfId="0" applyNumberFormat="1" applyFont="1" applyFill="1" applyBorder="1" applyAlignment="1">
      <alignment horizontal="center" vertical="center" wrapText="1"/>
    </xf>
    <xf numFmtId="8" fontId="1" fillId="0" borderId="2" xfId="0" applyNumberFormat="1" applyFont="1" applyFill="1" applyBorder="1" applyAlignment="1">
      <alignment horizontal="center" vertical="center"/>
    </xf>
    <xf numFmtId="8" fontId="1" fillId="0" borderId="4" xfId="0" applyNumberFormat="1" applyFont="1" applyFill="1" applyBorder="1" applyAlignment="1">
      <alignment horizontal="center" vertical="center"/>
    </xf>
    <xf numFmtId="8" fontId="1" fillId="0" borderId="5" xfId="0" applyNumberFormat="1" applyFont="1" applyFill="1" applyBorder="1" applyAlignment="1">
      <alignment horizontal="center" vertical="center"/>
    </xf>
    <xf numFmtId="8" fontId="1" fillId="0" borderId="6" xfId="0" applyNumberFormat="1" applyFont="1" applyFill="1" applyBorder="1" applyAlignment="1">
      <alignment horizontal="center" vertical="center" textRotation="90" wrapText="1"/>
    </xf>
    <xf numFmtId="8" fontId="1" fillId="0" borderId="6" xfId="0" applyNumberFormat="1" applyFont="1" applyFill="1" applyBorder="1" applyAlignment="1">
      <alignment horizontal="center" vertical="center" wrapText="1"/>
    </xf>
    <xf numFmtId="8" fontId="1" fillId="0" borderId="7" xfId="0" applyNumberFormat="1" applyFont="1" applyFill="1" applyBorder="1" applyAlignment="1">
      <alignment horizontal="center" vertical="center" wrapText="1"/>
    </xf>
    <xf numFmtId="8" fontId="1" fillId="0" borderId="8" xfId="0" applyNumberFormat="1" applyFont="1" applyFill="1" applyBorder="1" applyAlignment="1">
      <alignment horizontal="center" vertical="center" wrapText="1"/>
    </xf>
    <xf numFmtId="8" fontId="1" fillId="0" borderId="9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8" fontId="1" fillId="0" borderId="11" xfId="0" applyNumberFormat="1" applyFont="1" applyFill="1" applyBorder="1" applyAlignment="1">
      <alignment horizontal="center" vertical="center" textRotation="90" wrapText="1"/>
    </xf>
    <xf numFmtId="8" fontId="1" fillId="0" borderId="11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8" fontId="2" fillId="0" borderId="10" xfId="0" applyNumberFormat="1" applyFont="1" applyFill="1" applyBorder="1" applyAlignment="1">
      <alignment horizontal="center" vertical="center" wrapText="1"/>
    </xf>
    <xf numFmtId="8" fontId="2" fillId="0" borderId="10" xfId="0" applyNumberFormat="1" applyFont="1" applyFill="1" applyBorder="1" applyAlignment="1">
      <alignment horizontal="center" vertical="center"/>
    </xf>
    <xf numFmtId="8" fontId="1" fillId="0" borderId="10" xfId="0" applyNumberFormat="1" applyFont="1" applyFill="1" applyBorder="1" applyAlignment="1">
      <alignment horizontal="center" vertical="center"/>
    </xf>
    <xf numFmtId="8" fontId="2" fillId="0" borderId="12" xfId="0" applyNumberFormat="1" applyFont="1" applyFill="1" applyBorder="1" applyAlignment="1">
      <alignment horizontal="center" vertical="center"/>
    </xf>
    <xf numFmtId="8" fontId="3" fillId="0" borderId="2" xfId="0" applyNumberFormat="1" applyFont="1" applyFill="1" applyBorder="1" applyAlignment="1">
      <alignment horizontal="center" vertical="center"/>
    </xf>
    <xf numFmtId="8" fontId="3" fillId="0" borderId="4" xfId="0" applyNumberFormat="1" applyFont="1" applyFill="1" applyBorder="1" applyAlignment="1">
      <alignment horizontal="center" vertical="center"/>
    </xf>
    <xf numFmtId="8" fontId="3" fillId="0" borderId="3" xfId="0" applyNumberFormat="1" applyFont="1" applyFill="1" applyBorder="1" applyAlignment="1">
      <alignment horizontal="center" vertical="center"/>
    </xf>
    <xf numFmtId="8" fontId="4" fillId="0" borderId="0" xfId="0" applyNumberFormat="1" applyFont="1" applyFill="1" applyAlignment="1">
      <alignment vertical="center" wrapText="1"/>
    </xf>
    <xf numFmtId="8" fontId="4" fillId="0" borderId="0" xfId="0" applyNumberFormat="1" applyFont="1" applyFill="1" applyAlignment="1">
      <alignment vertical="center"/>
    </xf>
    <xf numFmtId="8" fontId="1" fillId="0" borderId="0" xfId="0" applyNumberFormat="1" applyFont="1" applyFill="1" applyAlignment="1">
      <alignment horizontal="center" vertical="center"/>
    </xf>
    <xf numFmtId="8" fontId="2" fillId="0" borderId="0" xfId="0" applyNumberFormat="1" applyFont="1" applyFill="1" applyAlignment="1">
      <alignment horizontal="center" vertical="center"/>
    </xf>
    <xf numFmtId="8" fontId="4" fillId="0" borderId="13" xfId="0" applyNumberFormat="1" applyFont="1" applyFill="1" applyBorder="1" applyAlignment="1">
      <alignment vertical="center" wrapText="1"/>
    </xf>
    <xf numFmtId="8" fontId="4" fillId="0" borderId="13" xfId="0" applyNumberFormat="1" applyFont="1" applyFill="1" applyBorder="1" applyAlignment="1">
      <alignment vertical="center"/>
    </xf>
    <xf numFmtId="8" fontId="1" fillId="0" borderId="13" xfId="0" applyNumberFormat="1" applyFont="1" applyFill="1" applyBorder="1" applyAlignment="1">
      <alignment horizontal="center" vertical="center"/>
    </xf>
    <xf numFmtId="8" fontId="4" fillId="0" borderId="13" xfId="0" applyNumberFormat="1" applyFont="1" applyFill="1" applyBorder="1" applyAlignment="1">
      <alignment horizontal="center" vertical="center"/>
    </xf>
    <xf numFmtId="8" fontId="2" fillId="0" borderId="1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8" fontId="1" fillId="3" borderId="1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C729D-649E-4068-826A-72ED5ACEAA3B}">
  <dimension ref="A1:M71"/>
  <sheetViews>
    <sheetView tabSelected="1" zoomScale="145" zoomScaleNormal="145" workbookViewId="0">
      <selection activeCell="M55" sqref="M55:M57"/>
    </sheetView>
  </sheetViews>
  <sheetFormatPr defaultRowHeight="15" x14ac:dyDescent="0.25"/>
  <cols>
    <col min="1" max="1" width="4.140625" bestFit="1" customWidth="1"/>
    <col min="2" max="2" width="5.7109375" bestFit="1" customWidth="1"/>
    <col min="3" max="3" width="20.42578125" bestFit="1" customWidth="1"/>
    <col min="4" max="4" width="20.140625" bestFit="1" customWidth="1"/>
    <col min="5" max="5" width="11.5703125" bestFit="1" customWidth="1"/>
    <col min="6" max="6" width="12" bestFit="1" customWidth="1"/>
    <col min="7" max="7" width="8.5703125" bestFit="1" customWidth="1"/>
    <col min="8" max="8" width="10.85546875" bestFit="1" customWidth="1"/>
    <col min="9" max="9" width="8.5703125" bestFit="1" customWidth="1"/>
    <col min="10" max="10" width="10.85546875" bestFit="1" customWidth="1"/>
    <col min="11" max="11" width="8.5703125" bestFit="1" customWidth="1"/>
    <col min="12" max="12" width="10.85546875" bestFit="1" customWidth="1"/>
    <col min="13" max="13" width="16.28515625" customWidth="1"/>
  </cols>
  <sheetData>
    <row r="1" spans="1:13" ht="63" customHeight="1" x14ac:dyDescent="0.25">
      <c r="A1" s="39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5.75" thickBot="1" x14ac:dyDescent="0.3"/>
    <row r="3" spans="1:13" ht="15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8"/>
      <c r="G3" s="9" t="s">
        <v>5</v>
      </c>
      <c r="H3" s="10"/>
      <c r="I3" s="10"/>
      <c r="J3" s="10"/>
      <c r="K3" s="10"/>
      <c r="L3" s="10"/>
      <c r="M3" s="11"/>
    </row>
    <row r="4" spans="1:13" x14ac:dyDescent="0.25">
      <c r="A4" s="12"/>
      <c r="B4" s="12"/>
      <c r="C4" s="13"/>
      <c r="D4" s="13"/>
      <c r="E4" s="6" t="s">
        <v>6</v>
      </c>
      <c r="F4" s="6" t="s">
        <v>7</v>
      </c>
      <c r="G4" s="14" t="s">
        <v>8</v>
      </c>
      <c r="H4" s="15"/>
      <c r="I4" s="14" t="s">
        <v>9</v>
      </c>
      <c r="J4" s="15"/>
      <c r="K4" s="14" t="s">
        <v>10</v>
      </c>
      <c r="L4" s="15"/>
      <c r="M4" s="6" t="s">
        <v>11</v>
      </c>
    </row>
    <row r="5" spans="1:13" ht="15.75" thickBot="1" x14ac:dyDescent="0.3">
      <c r="A5" s="12"/>
      <c r="B5" s="12"/>
      <c r="C5" s="13"/>
      <c r="D5" s="13"/>
      <c r="E5" s="13"/>
      <c r="F5" s="13"/>
      <c r="G5" s="16" t="s">
        <v>12</v>
      </c>
      <c r="H5" s="17"/>
      <c r="I5" s="16" t="s">
        <v>12</v>
      </c>
      <c r="J5" s="17"/>
      <c r="K5" s="16" t="s">
        <v>12</v>
      </c>
      <c r="L5" s="17"/>
      <c r="M5" s="13"/>
    </row>
    <row r="6" spans="1:13" ht="17.25" thickBot="1" x14ac:dyDescent="0.3">
      <c r="A6" s="18"/>
      <c r="B6" s="18"/>
      <c r="C6" s="19"/>
      <c r="D6" s="19"/>
      <c r="E6" s="19"/>
      <c r="F6" s="19"/>
      <c r="G6" s="20" t="s">
        <v>13</v>
      </c>
      <c r="H6" s="20" t="s">
        <v>14</v>
      </c>
      <c r="I6" s="20" t="s">
        <v>13</v>
      </c>
      <c r="J6" s="20" t="s">
        <v>14</v>
      </c>
      <c r="K6" s="20" t="s">
        <v>13</v>
      </c>
      <c r="L6" s="20" t="s">
        <v>14</v>
      </c>
      <c r="M6" s="19"/>
    </row>
    <row r="7" spans="1:13" ht="15.75" thickBot="1" x14ac:dyDescent="0.3">
      <c r="A7" s="42">
        <v>1</v>
      </c>
      <c r="B7" s="21">
        <v>1</v>
      </c>
      <c r="C7" s="21" t="s">
        <v>15</v>
      </c>
      <c r="D7" s="6" t="s">
        <v>16</v>
      </c>
      <c r="E7" s="22">
        <v>2675.63</v>
      </c>
      <c r="F7" s="22">
        <v>508.16</v>
      </c>
      <c r="G7" s="41">
        <v>0</v>
      </c>
      <c r="H7" s="22">
        <f>ROUND(((($E7+$F7)*G7)*2),2)</f>
        <v>0</v>
      </c>
      <c r="I7" s="41">
        <v>0</v>
      </c>
      <c r="J7" s="22">
        <f>ROUND(((($E7+$F7)*$I7)*2),2)</f>
        <v>0</v>
      </c>
      <c r="K7" s="41">
        <v>0</v>
      </c>
      <c r="L7" s="22">
        <f>ROUND(((($E7+$F7)*$K7)*2),2)</f>
        <v>0</v>
      </c>
      <c r="M7" s="23">
        <f>SUM(L7,J7,H7)</f>
        <v>0</v>
      </c>
    </row>
    <row r="8" spans="1:13" ht="15.75" thickBot="1" x14ac:dyDescent="0.3">
      <c r="A8" s="44"/>
      <c r="B8" s="21">
        <v>2</v>
      </c>
      <c r="C8" s="21" t="s">
        <v>17</v>
      </c>
      <c r="D8" s="13"/>
      <c r="E8" s="22">
        <v>998</v>
      </c>
      <c r="F8" s="22">
        <v>200</v>
      </c>
      <c r="G8" s="41">
        <v>0</v>
      </c>
      <c r="H8" s="22">
        <f t="shared" ref="H8:H14" si="0">ROUND(((($E8+$F8)*G8)*2),2)</f>
        <v>0</v>
      </c>
      <c r="I8" s="41">
        <v>0</v>
      </c>
      <c r="J8" s="22">
        <f t="shared" ref="J8:J14" si="1">ROUND(((($E8+$F8)*$I8)*2),2)</f>
        <v>0</v>
      </c>
      <c r="K8" s="41">
        <v>0</v>
      </c>
      <c r="L8" s="22">
        <f t="shared" ref="L8:L14" si="2">ROUND(((($E8+$F8)*$K8)*2),2)</f>
        <v>0</v>
      </c>
      <c r="M8" s="23">
        <f t="shared" ref="M8:M13" si="3">SUM(L8,J8,H8)</f>
        <v>0</v>
      </c>
    </row>
    <row r="9" spans="1:13" ht="15.75" thickBot="1" x14ac:dyDescent="0.3">
      <c r="A9" s="44"/>
      <c r="B9" s="21">
        <v>3</v>
      </c>
      <c r="C9" s="21" t="s">
        <v>18</v>
      </c>
      <c r="D9" s="13"/>
      <c r="E9" s="22">
        <v>3167.08</v>
      </c>
      <c r="F9" s="22">
        <v>446.91</v>
      </c>
      <c r="G9" s="41">
        <v>0</v>
      </c>
      <c r="H9" s="22">
        <f t="shared" si="0"/>
        <v>0</v>
      </c>
      <c r="I9" s="41">
        <v>0</v>
      </c>
      <c r="J9" s="22">
        <f t="shared" si="1"/>
        <v>0</v>
      </c>
      <c r="K9" s="41">
        <v>0</v>
      </c>
      <c r="L9" s="22">
        <f t="shared" si="2"/>
        <v>0</v>
      </c>
      <c r="M9" s="23">
        <f t="shared" si="3"/>
        <v>0</v>
      </c>
    </row>
    <row r="10" spans="1:13" ht="15.75" thickBot="1" x14ac:dyDescent="0.3">
      <c r="A10" s="44"/>
      <c r="B10" s="21">
        <v>4</v>
      </c>
      <c r="C10" s="21" t="s">
        <v>19</v>
      </c>
      <c r="D10" s="13"/>
      <c r="E10" s="22">
        <v>75.55</v>
      </c>
      <c r="F10" s="24"/>
      <c r="G10" s="41">
        <v>0</v>
      </c>
      <c r="H10" s="22">
        <f t="shared" si="0"/>
        <v>0</v>
      </c>
      <c r="I10" s="41">
        <v>0</v>
      </c>
      <c r="J10" s="22">
        <f t="shared" si="1"/>
        <v>0</v>
      </c>
      <c r="K10" s="41">
        <v>0</v>
      </c>
      <c r="L10" s="22">
        <f t="shared" si="2"/>
        <v>0</v>
      </c>
      <c r="M10" s="23">
        <f t="shared" si="3"/>
        <v>0</v>
      </c>
    </row>
    <row r="11" spans="1:13" ht="15.75" thickBot="1" x14ac:dyDescent="0.3">
      <c r="A11" s="44"/>
      <c r="B11" s="21">
        <v>5</v>
      </c>
      <c r="C11" s="21" t="s">
        <v>20</v>
      </c>
      <c r="D11" s="13"/>
      <c r="E11" s="22">
        <v>61.4</v>
      </c>
      <c r="F11" s="24"/>
      <c r="G11" s="41">
        <v>0</v>
      </c>
      <c r="H11" s="22">
        <f t="shared" si="0"/>
        <v>0</v>
      </c>
      <c r="I11" s="41">
        <v>0</v>
      </c>
      <c r="J11" s="22">
        <f t="shared" si="1"/>
        <v>0</v>
      </c>
      <c r="K11" s="41">
        <v>0</v>
      </c>
      <c r="L11" s="22">
        <f t="shared" si="2"/>
        <v>0</v>
      </c>
      <c r="M11" s="23">
        <f t="shared" si="3"/>
        <v>0</v>
      </c>
    </row>
    <row r="12" spans="1:13" ht="15.75" thickBot="1" x14ac:dyDescent="0.3">
      <c r="A12" s="44"/>
      <c r="B12" s="21">
        <v>6</v>
      </c>
      <c r="C12" s="21" t="s">
        <v>21</v>
      </c>
      <c r="D12" s="13"/>
      <c r="E12" s="22">
        <v>1645</v>
      </c>
      <c r="F12" s="24"/>
      <c r="G12" s="41">
        <v>0</v>
      </c>
      <c r="H12" s="22">
        <f t="shared" si="0"/>
        <v>0</v>
      </c>
      <c r="I12" s="41">
        <v>0</v>
      </c>
      <c r="J12" s="22">
        <f t="shared" si="1"/>
        <v>0</v>
      </c>
      <c r="K12" s="41">
        <v>0</v>
      </c>
      <c r="L12" s="22">
        <f t="shared" si="2"/>
        <v>0</v>
      </c>
      <c r="M12" s="23">
        <f t="shared" si="3"/>
        <v>0</v>
      </c>
    </row>
    <row r="13" spans="1:13" ht="15.75" thickBot="1" x14ac:dyDescent="0.3">
      <c r="A13" s="44"/>
      <c r="B13" s="21">
        <v>7</v>
      </c>
      <c r="C13" s="21" t="s">
        <v>22</v>
      </c>
      <c r="D13" s="13"/>
      <c r="E13" s="22">
        <v>231.7</v>
      </c>
      <c r="F13" s="22">
        <v>276.57</v>
      </c>
      <c r="G13" s="41">
        <v>0</v>
      </c>
      <c r="H13" s="22">
        <f t="shared" si="0"/>
        <v>0</v>
      </c>
      <c r="I13" s="41">
        <v>0</v>
      </c>
      <c r="J13" s="22">
        <f t="shared" si="1"/>
        <v>0</v>
      </c>
      <c r="K13" s="41">
        <v>0</v>
      </c>
      <c r="L13" s="22">
        <f t="shared" si="2"/>
        <v>0</v>
      </c>
      <c r="M13" s="23">
        <f t="shared" si="3"/>
        <v>0</v>
      </c>
    </row>
    <row r="14" spans="1:13" ht="15.75" thickBot="1" x14ac:dyDescent="0.3">
      <c r="A14" s="43"/>
      <c r="B14" s="21">
        <v>8</v>
      </c>
      <c r="C14" s="21" t="s">
        <v>23</v>
      </c>
      <c r="D14" s="19"/>
      <c r="E14" s="22">
        <v>407.55</v>
      </c>
      <c r="F14" s="24"/>
      <c r="G14" s="41">
        <v>0</v>
      </c>
      <c r="H14" s="22">
        <f t="shared" si="0"/>
        <v>0</v>
      </c>
      <c r="I14" s="41">
        <v>0</v>
      </c>
      <c r="J14" s="22">
        <f t="shared" si="1"/>
        <v>0</v>
      </c>
      <c r="K14" s="41">
        <v>0</v>
      </c>
      <c r="L14" s="22">
        <f t="shared" si="2"/>
        <v>0</v>
      </c>
      <c r="M14" s="23">
        <f>SUM(L14,J14,H14)</f>
        <v>0</v>
      </c>
    </row>
    <row r="15" spans="1:13" ht="15.75" thickBot="1" x14ac:dyDescent="0.3">
      <c r="A15" s="25">
        <f>SUM(M7:M14)</f>
        <v>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</row>
    <row r="16" spans="1:13" ht="15.75" thickBot="1" x14ac:dyDescent="0.3">
      <c r="A16" s="28"/>
      <c r="B16" s="28"/>
      <c r="C16" s="29"/>
      <c r="D16" s="28"/>
      <c r="E16" s="29"/>
      <c r="F16" s="29"/>
      <c r="G16" s="30"/>
      <c r="H16" s="31"/>
      <c r="I16" s="30"/>
      <c r="J16" s="31"/>
      <c r="K16" s="30"/>
      <c r="L16" s="31"/>
      <c r="M16" s="30"/>
    </row>
    <row r="17" spans="1:13" ht="15.75" thickBot="1" x14ac:dyDescent="0.3">
      <c r="A17" s="5" t="s">
        <v>0</v>
      </c>
      <c r="B17" s="5" t="s">
        <v>1</v>
      </c>
      <c r="C17" s="6" t="s">
        <v>2</v>
      </c>
      <c r="D17" s="6" t="s">
        <v>3</v>
      </c>
      <c r="E17" s="7" t="s">
        <v>4</v>
      </c>
      <c r="F17" s="8"/>
      <c r="G17" s="9" t="s">
        <v>5</v>
      </c>
      <c r="H17" s="10"/>
      <c r="I17" s="10"/>
      <c r="J17" s="10"/>
      <c r="K17" s="10"/>
      <c r="L17" s="10"/>
      <c r="M17" s="11"/>
    </row>
    <row r="18" spans="1:13" x14ac:dyDescent="0.25">
      <c r="A18" s="12"/>
      <c r="B18" s="12"/>
      <c r="C18" s="13"/>
      <c r="D18" s="13"/>
      <c r="E18" s="6" t="s">
        <v>6</v>
      </c>
      <c r="F18" s="6" t="s">
        <v>7</v>
      </c>
      <c r="G18" s="14" t="s">
        <v>8</v>
      </c>
      <c r="H18" s="15"/>
      <c r="I18" s="14" t="s">
        <v>9</v>
      </c>
      <c r="J18" s="15"/>
      <c r="K18" s="14" t="s">
        <v>10</v>
      </c>
      <c r="L18" s="15"/>
      <c r="M18" s="6" t="s">
        <v>11</v>
      </c>
    </row>
    <row r="19" spans="1:13" ht="15.75" thickBot="1" x14ac:dyDescent="0.3">
      <c r="A19" s="12"/>
      <c r="B19" s="12"/>
      <c r="C19" s="13"/>
      <c r="D19" s="13"/>
      <c r="E19" s="13"/>
      <c r="F19" s="13"/>
      <c r="G19" s="16" t="s">
        <v>12</v>
      </c>
      <c r="H19" s="17"/>
      <c r="I19" s="16" t="s">
        <v>12</v>
      </c>
      <c r="J19" s="17"/>
      <c r="K19" s="16" t="s">
        <v>12</v>
      </c>
      <c r="L19" s="17"/>
      <c r="M19" s="13"/>
    </row>
    <row r="20" spans="1:13" ht="17.25" thickBot="1" x14ac:dyDescent="0.3">
      <c r="A20" s="18"/>
      <c r="B20" s="18"/>
      <c r="C20" s="19"/>
      <c r="D20" s="19"/>
      <c r="E20" s="19"/>
      <c r="F20" s="19"/>
      <c r="G20" s="20" t="s">
        <v>13</v>
      </c>
      <c r="H20" s="20" t="s">
        <v>14</v>
      </c>
      <c r="I20" s="20" t="s">
        <v>13</v>
      </c>
      <c r="J20" s="20" t="s">
        <v>14</v>
      </c>
      <c r="K20" s="20" t="s">
        <v>13</v>
      </c>
      <c r="L20" s="20" t="s">
        <v>14</v>
      </c>
      <c r="M20" s="19"/>
    </row>
    <row r="21" spans="1:13" ht="15.75" thickBot="1" x14ac:dyDescent="0.3">
      <c r="A21" s="42">
        <v>2</v>
      </c>
      <c r="B21" s="22">
        <v>1</v>
      </c>
      <c r="C21" s="22" t="s">
        <v>24</v>
      </c>
      <c r="D21" s="6" t="s">
        <v>25</v>
      </c>
      <c r="E21" s="22">
        <v>728.4</v>
      </c>
      <c r="F21" s="22">
        <v>822.7</v>
      </c>
      <c r="G21" s="41">
        <v>0</v>
      </c>
      <c r="H21" s="22">
        <f>ROUND(((($E21+$F21)*G21)*2),2)</f>
        <v>0</v>
      </c>
      <c r="I21" s="41">
        <v>0</v>
      </c>
      <c r="J21" s="22">
        <f>ROUND(((($E21+$F21)*$I21)*2),2)</f>
        <v>0</v>
      </c>
      <c r="K21" s="41">
        <v>0</v>
      </c>
      <c r="L21" s="22">
        <f>ROUND(((($E21+$F21)*$K21)*2),2)</f>
        <v>0</v>
      </c>
      <c r="M21" s="23">
        <f t="shared" ref="M21:M22" si="4">SUM(L21,J21,H21)</f>
        <v>0</v>
      </c>
    </row>
    <row r="22" spans="1:13" ht="15.75" thickBot="1" x14ac:dyDescent="0.3">
      <c r="A22" s="43"/>
      <c r="B22" s="22">
        <v>2</v>
      </c>
      <c r="C22" s="22" t="s">
        <v>26</v>
      </c>
      <c r="D22" s="19"/>
      <c r="E22" s="22">
        <v>400</v>
      </c>
      <c r="F22" s="24"/>
      <c r="G22" s="41">
        <v>0</v>
      </c>
      <c r="H22" s="22">
        <f>ROUND(((($E22+$F22)*G22)*2),2)</f>
        <v>0</v>
      </c>
      <c r="I22" s="41">
        <v>0</v>
      </c>
      <c r="J22" s="22">
        <f>ROUND(((($E22+$F22)*$I22)*2),2)</f>
        <v>0</v>
      </c>
      <c r="K22" s="41">
        <v>0</v>
      </c>
      <c r="L22" s="22">
        <f>ROUND(((($E22+$F22)*$K22)*2),2)</f>
        <v>0</v>
      </c>
      <c r="M22" s="23">
        <f t="shared" si="4"/>
        <v>0</v>
      </c>
    </row>
    <row r="23" spans="1:13" ht="15.75" thickBot="1" x14ac:dyDescent="0.3">
      <c r="A23" s="25">
        <f>SUM(M21:M22)</f>
        <v>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</row>
    <row r="24" spans="1:13" ht="15.75" thickBot="1" x14ac:dyDescent="0.3">
      <c r="A24" s="28"/>
      <c r="B24" s="29"/>
      <c r="C24" s="29"/>
      <c r="D24" s="28"/>
      <c r="E24" s="29"/>
      <c r="F24" s="29"/>
      <c r="G24" s="30"/>
      <c r="H24" s="31"/>
      <c r="I24" s="30"/>
      <c r="J24" s="31"/>
      <c r="K24" s="30"/>
      <c r="L24" s="31"/>
      <c r="M24" s="30"/>
    </row>
    <row r="25" spans="1:13" ht="15.75" thickBot="1" x14ac:dyDescent="0.3">
      <c r="A25" s="5" t="s">
        <v>0</v>
      </c>
      <c r="B25" s="5" t="s">
        <v>1</v>
      </c>
      <c r="C25" s="6" t="s">
        <v>2</v>
      </c>
      <c r="D25" s="6" t="s">
        <v>3</v>
      </c>
      <c r="E25" s="7" t="s">
        <v>4</v>
      </c>
      <c r="F25" s="8"/>
      <c r="G25" s="9" t="s">
        <v>5</v>
      </c>
      <c r="H25" s="10"/>
      <c r="I25" s="10"/>
      <c r="J25" s="10"/>
      <c r="K25" s="10"/>
      <c r="L25" s="10"/>
      <c r="M25" s="11"/>
    </row>
    <row r="26" spans="1:13" x14ac:dyDescent="0.25">
      <c r="A26" s="12"/>
      <c r="B26" s="12"/>
      <c r="C26" s="13"/>
      <c r="D26" s="13"/>
      <c r="E26" s="6" t="s">
        <v>6</v>
      </c>
      <c r="F26" s="6" t="s">
        <v>7</v>
      </c>
      <c r="G26" s="14" t="s">
        <v>8</v>
      </c>
      <c r="H26" s="15"/>
      <c r="I26" s="14" t="s">
        <v>9</v>
      </c>
      <c r="J26" s="15"/>
      <c r="K26" s="14" t="s">
        <v>10</v>
      </c>
      <c r="L26" s="15"/>
      <c r="M26" s="6" t="s">
        <v>11</v>
      </c>
    </row>
    <row r="27" spans="1:13" ht="15.75" thickBot="1" x14ac:dyDescent="0.3">
      <c r="A27" s="12"/>
      <c r="B27" s="12"/>
      <c r="C27" s="13"/>
      <c r="D27" s="13"/>
      <c r="E27" s="13"/>
      <c r="F27" s="13"/>
      <c r="G27" s="16" t="s">
        <v>12</v>
      </c>
      <c r="H27" s="17"/>
      <c r="I27" s="16" t="s">
        <v>12</v>
      </c>
      <c r="J27" s="17"/>
      <c r="K27" s="16" t="s">
        <v>12</v>
      </c>
      <c r="L27" s="17"/>
      <c r="M27" s="13"/>
    </row>
    <row r="28" spans="1:13" ht="17.25" thickBot="1" x14ac:dyDescent="0.3">
      <c r="A28" s="18"/>
      <c r="B28" s="18"/>
      <c r="C28" s="19"/>
      <c r="D28" s="19"/>
      <c r="E28" s="19"/>
      <c r="F28" s="19"/>
      <c r="G28" s="20" t="s">
        <v>13</v>
      </c>
      <c r="H28" s="20" t="s">
        <v>14</v>
      </c>
      <c r="I28" s="20" t="s">
        <v>13</v>
      </c>
      <c r="J28" s="20" t="s">
        <v>14</v>
      </c>
      <c r="K28" s="20" t="s">
        <v>13</v>
      </c>
      <c r="L28" s="20" t="s">
        <v>14</v>
      </c>
      <c r="M28" s="19"/>
    </row>
    <row r="29" spans="1:13" ht="15.75" thickBot="1" x14ac:dyDescent="0.3">
      <c r="A29" s="42">
        <v>3</v>
      </c>
      <c r="B29" s="21">
        <v>1</v>
      </c>
      <c r="C29" s="22" t="s">
        <v>27</v>
      </c>
      <c r="D29" s="6" t="s">
        <v>28</v>
      </c>
      <c r="E29" s="22">
        <v>373.75</v>
      </c>
      <c r="F29" s="24"/>
      <c r="G29" s="41">
        <v>0</v>
      </c>
      <c r="H29" s="22">
        <f>ROUND(((($E29+$F29)*G29)*2),2)</f>
        <v>0</v>
      </c>
      <c r="I29" s="41">
        <v>0</v>
      </c>
      <c r="J29" s="22">
        <f>ROUND(((($E29+$F29)*$I29)*2),2)</f>
        <v>0</v>
      </c>
      <c r="K29" s="41">
        <v>0</v>
      </c>
      <c r="L29" s="22">
        <f>ROUND(((($E29+$F29)*$K29)*2),2)</f>
        <v>0</v>
      </c>
      <c r="M29" s="23">
        <f t="shared" ref="M29:M32" si="5">SUM(L29,J29,H29)</f>
        <v>0</v>
      </c>
    </row>
    <row r="30" spans="1:13" ht="15.75" thickBot="1" x14ac:dyDescent="0.3">
      <c r="A30" s="44"/>
      <c r="B30" s="21">
        <v>2</v>
      </c>
      <c r="C30" s="22" t="s">
        <v>29</v>
      </c>
      <c r="D30" s="13"/>
      <c r="E30" s="22">
        <v>400</v>
      </c>
      <c r="F30" s="24"/>
      <c r="G30" s="41">
        <v>0</v>
      </c>
      <c r="H30" s="22">
        <f>ROUND(((($E30+$F30)*G30)*2),2)</f>
        <v>0</v>
      </c>
      <c r="I30" s="41">
        <v>0</v>
      </c>
      <c r="J30" s="22">
        <f>ROUND(((($E30+$F30)*$I30)*2),2)</f>
        <v>0</v>
      </c>
      <c r="K30" s="41">
        <v>0</v>
      </c>
      <c r="L30" s="22">
        <f>ROUND(((($E30+$F30)*$K30)*2),2)</f>
        <v>0</v>
      </c>
      <c r="M30" s="23">
        <f t="shared" si="5"/>
        <v>0</v>
      </c>
    </row>
    <row r="31" spans="1:13" ht="15.75" thickBot="1" x14ac:dyDescent="0.3">
      <c r="A31" s="44"/>
      <c r="B31" s="21">
        <v>3</v>
      </c>
      <c r="C31" s="22" t="s">
        <v>30</v>
      </c>
      <c r="D31" s="13"/>
      <c r="E31" s="22">
        <v>400</v>
      </c>
      <c r="F31" s="24"/>
      <c r="G31" s="41">
        <v>0</v>
      </c>
      <c r="H31" s="22">
        <f>ROUND(((($E31+$F31)*G31)*2),2)</f>
        <v>0</v>
      </c>
      <c r="I31" s="41">
        <v>0</v>
      </c>
      <c r="J31" s="22">
        <f>ROUND(((($E31+$F31)*$I31)*2),2)</f>
        <v>0</v>
      </c>
      <c r="K31" s="41">
        <v>0</v>
      </c>
      <c r="L31" s="22">
        <f>ROUND(((($E31+$F31)*$K31)*2),2)</f>
        <v>0</v>
      </c>
      <c r="M31" s="23">
        <f t="shared" si="5"/>
        <v>0</v>
      </c>
    </row>
    <row r="32" spans="1:13" ht="15.75" thickBot="1" x14ac:dyDescent="0.3">
      <c r="A32" s="43"/>
      <c r="B32" s="21">
        <v>4</v>
      </c>
      <c r="C32" s="22" t="s">
        <v>31</v>
      </c>
      <c r="D32" s="19"/>
      <c r="E32" s="22">
        <v>283.57</v>
      </c>
      <c r="F32" s="24"/>
      <c r="G32" s="41">
        <v>0</v>
      </c>
      <c r="H32" s="22">
        <f>ROUND(((($E32+$F32)*G32)*2),2)</f>
        <v>0</v>
      </c>
      <c r="I32" s="41">
        <v>0</v>
      </c>
      <c r="J32" s="22">
        <f>ROUND(((($E32+$F32)*$I32)*2),2)</f>
        <v>0</v>
      </c>
      <c r="K32" s="41">
        <v>0</v>
      </c>
      <c r="L32" s="22">
        <f>ROUND(((($E32+$F32)*$K32)*2),2)</f>
        <v>0</v>
      </c>
      <c r="M32" s="23">
        <f t="shared" si="5"/>
        <v>0</v>
      </c>
    </row>
    <row r="33" spans="1:13" ht="15.75" thickBot="1" x14ac:dyDescent="0.3">
      <c r="A33" s="25">
        <f>SUM(M29:M32)</f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/>
    </row>
    <row r="34" spans="1:13" ht="15.75" thickBot="1" x14ac:dyDescent="0.3">
      <c r="A34" s="32"/>
      <c r="B34" s="32"/>
      <c r="C34" s="33"/>
      <c r="D34" s="32"/>
      <c r="E34" s="33"/>
      <c r="F34" s="33"/>
      <c r="G34" s="34"/>
      <c r="H34" s="35"/>
      <c r="I34" s="34"/>
      <c r="J34" s="36"/>
      <c r="K34" s="34"/>
      <c r="L34" s="36"/>
      <c r="M34" s="34"/>
    </row>
    <row r="35" spans="1:13" ht="15.75" thickBot="1" x14ac:dyDescent="0.3">
      <c r="A35" s="5" t="s">
        <v>0</v>
      </c>
      <c r="B35" s="5" t="s">
        <v>1</v>
      </c>
      <c r="C35" s="6" t="s">
        <v>2</v>
      </c>
      <c r="D35" s="6" t="s">
        <v>3</v>
      </c>
      <c r="E35" s="7" t="s">
        <v>4</v>
      </c>
      <c r="F35" s="8"/>
      <c r="G35" s="9" t="s">
        <v>5</v>
      </c>
      <c r="H35" s="10"/>
      <c r="I35" s="10"/>
      <c r="J35" s="10"/>
      <c r="K35" s="10"/>
      <c r="L35" s="10"/>
      <c r="M35" s="11"/>
    </row>
    <row r="36" spans="1:13" x14ac:dyDescent="0.25">
      <c r="A36" s="12"/>
      <c r="B36" s="12"/>
      <c r="C36" s="13"/>
      <c r="D36" s="13"/>
      <c r="E36" s="6" t="s">
        <v>6</v>
      </c>
      <c r="F36" s="6" t="s">
        <v>7</v>
      </c>
      <c r="G36" s="14" t="s">
        <v>8</v>
      </c>
      <c r="H36" s="15"/>
      <c r="I36" s="14" t="s">
        <v>9</v>
      </c>
      <c r="J36" s="15"/>
      <c r="K36" s="14" t="s">
        <v>10</v>
      </c>
      <c r="L36" s="15"/>
      <c r="M36" s="6" t="s">
        <v>11</v>
      </c>
    </row>
    <row r="37" spans="1:13" ht="15.75" thickBot="1" x14ac:dyDescent="0.3">
      <c r="A37" s="12"/>
      <c r="B37" s="12"/>
      <c r="C37" s="13"/>
      <c r="D37" s="13"/>
      <c r="E37" s="13"/>
      <c r="F37" s="13"/>
      <c r="G37" s="16" t="s">
        <v>12</v>
      </c>
      <c r="H37" s="17"/>
      <c r="I37" s="16" t="s">
        <v>12</v>
      </c>
      <c r="J37" s="17"/>
      <c r="K37" s="16" t="s">
        <v>12</v>
      </c>
      <c r="L37" s="17"/>
      <c r="M37" s="13"/>
    </row>
    <row r="38" spans="1:13" ht="17.25" thickBot="1" x14ac:dyDescent="0.3">
      <c r="A38" s="18"/>
      <c r="B38" s="18"/>
      <c r="C38" s="19"/>
      <c r="D38" s="19"/>
      <c r="E38" s="19"/>
      <c r="F38" s="19"/>
      <c r="G38" s="20" t="s">
        <v>13</v>
      </c>
      <c r="H38" s="20" t="s">
        <v>14</v>
      </c>
      <c r="I38" s="20" t="s">
        <v>13</v>
      </c>
      <c r="J38" s="20" t="s">
        <v>14</v>
      </c>
      <c r="K38" s="20" t="s">
        <v>13</v>
      </c>
      <c r="L38" s="20" t="s">
        <v>14</v>
      </c>
      <c r="M38" s="19"/>
    </row>
    <row r="39" spans="1:13" ht="15.75" thickBot="1" x14ac:dyDescent="0.3">
      <c r="A39" s="42">
        <v>4</v>
      </c>
      <c r="B39" s="21">
        <v>1</v>
      </c>
      <c r="C39" s="22" t="s">
        <v>32</v>
      </c>
      <c r="D39" s="6" t="s">
        <v>33</v>
      </c>
      <c r="E39" s="22">
        <v>828.17</v>
      </c>
      <c r="F39" s="22">
        <v>384.8</v>
      </c>
      <c r="G39" s="41">
        <v>0</v>
      </c>
      <c r="H39" s="22">
        <f>ROUND(((($E39+$F39)*G39)*2),2)</f>
        <v>0</v>
      </c>
      <c r="I39" s="41">
        <v>0</v>
      </c>
      <c r="J39" s="22">
        <f>ROUND(((($E39+$F39)*$I39)*2),2)</f>
        <v>0</v>
      </c>
      <c r="K39" s="41">
        <v>0</v>
      </c>
      <c r="L39" s="22">
        <f>ROUND(((($E39+$F39)*$K39)*2),2)</f>
        <v>0</v>
      </c>
      <c r="M39" s="23">
        <f t="shared" ref="M39:M40" si="6">SUM(L39,J39,H39)</f>
        <v>0</v>
      </c>
    </row>
    <row r="40" spans="1:13" ht="15.75" thickBot="1" x14ac:dyDescent="0.3">
      <c r="A40" s="43"/>
      <c r="B40" s="21">
        <v>2</v>
      </c>
      <c r="C40" s="22" t="s">
        <v>34</v>
      </c>
      <c r="D40" s="19"/>
      <c r="E40" s="22">
        <v>400</v>
      </c>
      <c r="F40" s="24"/>
      <c r="G40" s="41">
        <v>0</v>
      </c>
      <c r="H40" s="22">
        <f>ROUND(((($E40+$F40)*G40)*2),2)</f>
        <v>0</v>
      </c>
      <c r="I40" s="41">
        <v>0</v>
      </c>
      <c r="J40" s="22">
        <f>ROUND(((($E40+$F40)*$I40)*2),2)</f>
        <v>0</v>
      </c>
      <c r="K40" s="41">
        <v>0</v>
      </c>
      <c r="L40" s="22">
        <f>ROUND(((($E40+$F40)*$K40)*2),2)</f>
        <v>0</v>
      </c>
      <c r="M40" s="23">
        <f t="shared" si="6"/>
        <v>0</v>
      </c>
    </row>
    <row r="41" spans="1:13" ht="15.75" thickBot="1" x14ac:dyDescent="0.3">
      <c r="A41" s="25">
        <f>SUM(M39:M40)</f>
        <v>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</row>
    <row r="42" spans="1:13" ht="15.75" thickBot="1" x14ac:dyDescent="0.3">
      <c r="A42" s="28"/>
      <c r="B42" s="28"/>
      <c r="C42" s="29"/>
      <c r="D42" s="28"/>
      <c r="E42" s="29"/>
      <c r="F42" s="29"/>
      <c r="G42" s="30"/>
      <c r="H42" s="31"/>
      <c r="I42" s="30"/>
      <c r="J42" s="31"/>
      <c r="K42" s="30"/>
      <c r="L42" s="31"/>
      <c r="M42" s="30"/>
    </row>
    <row r="43" spans="1:13" ht="15.75" thickBot="1" x14ac:dyDescent="0.3">
      <c r="A43" s="5" t="s">
        <v>0</v>
      </c>
      <c r="B43" s="5" t="s">
        <v>1</v>
      </c>
      <c r="C43" s="6" t="s">
        <v>2</v>
      </c>
      <c r="D43" s="6" t="s">
        <v>3</v>
      </c>
      <c r="E43" s="7" t="s">
        <v>4</v>
      </c>
      <c r="F43" s="8"/>
      <c r="G43" s="9" t="s">
        <v>5</v>
      </c>
      <c r="H43" s="10"/>
      <c r="I43" s="10"/>
      <c r="J43" s="10"/>
      <c r="K43" s="10"/>
      <c r="L43" s="10"/>
      <c r="M43" s="11"/>
    </row>
    <row r="44" spans="1:13" x14ac:dyDescent="0.25">
      <c r="A44" s="12"/>
      <c r="B44" s="12"/>
      <c r="C44" s="13"/>
      <c r="D44" s="13"/>
      <c r="E44" s="6" t="s">
        <v>6</v>
      </c>
      <c r="F44" s="6" t="s">
        <v>7</v>
      </c>
      <c r="G44" s="14" t="s">
        <v>8</v>
      </c>
      <c r="H44" s="15"/>
      <c r="I44" s="14" t="s">
        <v>9</v>
      </c>
      <c r="J44" s="15"/>
      <c r="K44" s="14" t="s">
        <v>10</v>
      </c>
      <c r="L44" s="15"/>
      <c r="M44" s="6" t="s">
        <v>11</v>
      </c>
    </row>
    <row r="45" spans="1:13" ht="15.75" thickBot="1" x14ac:dyDescent="0.3">
      <c r="A45" s="12"/>
      <c r="B45" s="12"/>
      <c r="C45" s="13"/>
      <c r="D45" s="13"/>
      <c r="E45" s="13"/>
      <c r="F45" s="13"/>
      <c r="G45" s="16" t="s">
        <v>12</v>
      </c>
      <c r="H45" s="17"/>
      <c r="I45" s="16" t="s">
        <v>12</v>
      </c>
      <c r="J45" s="17"/>
      <c r="K45" s="16" t="s">
        <v>12</v>
      </c>
      <c r="L45" s="17"/>
      <c r="M45" s="13"/>
    </row>
    <row r="46" spans="1:13" ht="17.25" thickBot="1" x14ac:dyDescent="0.3">
      <c r="A46" s="18"/>
      <c r="B46" s="18"/>
      <c r="C46" s="19"/>
      <c r="D46" s="19"/>
      <c r="E46" s="19"/>
      <c r="F46" s="19"/>
      <c r="G46" s="20" t="s">
        <v>13</v>
      </c>
      <c r="H46" s="20" t="s">
        <v>14</v>
      </c>
      <c r="I46" s="20" t="s">
        <v>13</v>
      </c>
      <c r="J46" s="20" t="s">
        <v>14</v>
      </c>
      <c r="K46" s="20" t="s">
        <v>13</v>
      </c>
      <c r="L46" s="20" t="s">
        <v>14</v>
      </c>
      <c r="M46" s="19"/>
    </row>
    <row r="47" spans="1:13" ht="15.75" thickBot="1" x14ac:dyDescent="0.3">
      <c r="A47" s="42">
        <v>5</v>
      </c>
      <c r="B47" s="21">
        <v>1</v>
      </c>
      <c r="C47" s="22" t="s">
        <v>35</v>
      </c>
      <c r="D47" s="6" t="s">
        <v>36</v>
      </c>
      <c r="E47" s="22">
        <v>1359</v>
      </c>
      <c r="F47" s="22">
        <v>217.17</v>
      </c>
      <c r="G47" s="41">
        <v>0</v>
      </c>
      <c r="H47" s="22">
        <f>ROUND(((($E47+$F47)*G47)*2),2)</f>
        <v>0</v>
      </c>
      <c r="I47" s="41">
        <v>0</v>
      </c>
      <c r="J47" s="22">
        <f>ROUND(((($E47+$F47)*$I47)*2),2)</f>
        <v>0</v>
      </c>
      <c r="K47" s="41">
        <v>0</v>
      </c>
      <c r="L47" s="22">
        <f>ROUND(((($E47+$F47)*$K47)*2),2)</f>
        <v>0</v>
      </c>
      <c r="M47" s="23">
        <f t="shared" ref="M47:M51" si="7">SUM(L47,J47,H47)</f>
        <v>0</v>
      </c>
    </row>
    <row r="48" spans="1:13" ht="15.75" thickBot="1" x14ac:dyDescent="0.3">
      <c r="A48" s="44"/>
      <c r="B48" s="21">
        <v>2</v>
      </c>
      <c r="C48" s="22" t="s">
        <v>37</v>
      </c>
      <c r="D48" s="13"/>
      <c r="E48" s="22">
        <v>400</v>
      </c>
      <c r="F48" s="24"/>
      <c r="G48" s="41">
        <v>0</v>
      </c>
      <c r="H48" s="22">
        <f>ROUND(((($E48+$F48)*G48)*2),2)</f>
        <v>0</v>
      </c>
      <c r="I48" s="41">
        <v>0</v>
      </c>
      <c r="J48" s="22">
        <f>ROUND(((($E48+$F48)*$I48)*2),2)</f>
        <v>0</v>
      </c>
      <c r="K48" s="41">
        <v>0</v>
      </c>
      <c r="L48" s="22">
        <f>ROUND(((($E48+$F48)*$K48)*2),2)</f>
        <v>0</v>
      </c>
      <c r="M48" s="23">
        <f t="shared" si="7"/>
        <v>0</v>
      </c>
    </row>
    <row r="49" spans="1:13" ht="15.75" thickBot="1" x14ac:dyDescent="0.3">
      <c r="A49" s="44"/>
      <c r="B49" s="21">
        <v>3</v>
      </c>
      <c r="C49" s="22" t="s">
        <v>38</v>
      </c>
      <c r="D49" s="13"/>
      <c r="E49" s="22">
        <v>572.54999999999995</v>
      </c>
      <c r="F49" s="22">
        <v>572.22</v>
      </c>
      <c r="G49" s="41">
        <v>0</v>
      </c>
      <c r="H49" s="22">
        <f>ROUND(((($E49+$F49)*G49)*2),2)</f>
        <v>0</v>
      </c>
      <c r="I49" s="41">
        <v>0</v>
      </c>
      <c r="J49" s="22">
        <f>ROUND(((($E49+$F49)*$I49)*2),2)</f>
        <v>0</v>
      </c>
      <c r="K49" s="41">
        <v>0</v>
      </c>
      <c r="L49" s="22">
        <f>ROUND(((($E49+$F49)*$K49)*2),2)</f>
        <v>0</v>
      </c>
      <c r="M49" s="23">
        <f t="shared" si="7"/>
        <v>0</v>
      </c>
    </row>
    <row r="50" spans="1:13" ht="15.75" thickBot="1" x14ac:dyDescent="0.3">
      <c r="A50" s="44"/>
      <c r="B50" s="21">
        <v>4</v>
      </c>
      <c r="C50" s="22" t="s">
        <v>39</v>
      </c>
      <c r="D50" s="13"/>
      <c r="E50" s="22">
        <v>269.58999999999997</v>
      </c>
      <c r="F50" s="22">
        <v>302.22000000000003</v>
      </c>
      <c r="G50" s="41">
        <v>0</v>
      </c>
      <c r="H50" s="22">
        <f>ROUND(((($E50+$F50)*G50)*2),2)</f>
        <v>0</v>
      </c>
      <c r="I50" s="41">
        <v>0</v>
      </c>
      <c r="J50" s="22">
        <f>ROUND(((($E50+$F50)*$I50)*2),2)</f>
        <v>0</v>
      </c>
      <c r="K50" s="41">
        <v>0</v>
      </c>
      <c r="L50" s="22">
        <f>ROUND(((($E50+$F50)*$K50)*2),2)</f>
        <v>0</v>
      </c>
      <c r="M50" s="23">
        <f t="shared" si="7"/>
        <v>0</v>
      </c>
    </row>
    <row r="51" spans="1:13" ht="15.75" thickBot="1" x14ac:dyDescent="0.3">
      <c r="A51" s="43"/>
      <c r="B51" s="21">
        <v>5</v>
      </c>
      <c r="C51" s="22" t="s">
        <v>40</v>
      </c>
      <c r="D51" s="19"/>
      <c r="E51" s="22">
        <v>292.10000000000002</v>
      </c>
      <c r="F51" s="22">
        <v>242.66</v>
      </c>
      <c r="G51" s="41">
        <v>0</v>
      </c>
      <c r="H51" s="22">
        <f>ROUND(((($E51+$F51)*G51)*2),2)</f>
        <v>0</v>
      </c>
      <c r="I51" s="41">
        <v>0</v>
      </c>
      <c r="J51" s="22">
        <f>ROUND(((($E51+$F51)*$I51)*2),2)</f>
        <v>0</v>
      </c>
      <c r="K51" s="41">
        <v>0</v>
      </c>
      <c r="L51" s="22">
        <f>ROUND(((($E51+$F51)*$K51)*2),2)</f>
        <v>0</v>
      </c>
      <c r="M51" s="23">
        <f t="shared" si="7"/>
        <v>0</v>
      </c>
    </row>
    <row r="52" spans="1:13" ht="15.75" thickBot="1" x14ac:dyDescent="0.3">
      <c r="A52" s="25">
        <f>SUM(M47:M51)</f>
        <v>0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7"/>
    </row>
    <row r="53" spans="1:13" ht="15.75" thickBot="1" x14ac:dyDescent="0.3">
      <c r="A53" s="28"/>
      <c r="B53" s="28"/>
      <c r="C53" s="29"/>
      <c r="D53" s="28"/>
      <c r="E53" s="29"/>
      <c r="F53" s="29"/>
      <c r="G53" s="30"/>
      <c r="H53" s="31"/>
      <c r="I53" s="30"/>
      <c r="J53" s="31"/>
      <c r="K53" s="30"/>
      <c r="L53" s="31"/>
      <c r="M53" s="30"/>
    </row>
    <row r="54" spans="1:13" ht="15.75" thickBot="1" x14ac:dyDescent="0.3">
      <c r="A54" s="5" t="s">
        <v>0</v>
      </c>
      <c r="B54" s="5" t="s">
        <v>1</v>
      </c>
      <c r="C54" s="6" t="s">
        <v>2</v>
      </c>
      <c r="D54" s="6" t="s">
        <v>3</v>
      </c>
      <c r="E54" s="7" t="s">
        <v>4</v>
      </c>
      <c r="F54" s="8"/>
      <c r="G54" s="9" t="s">
        <v>5</v>
      </c>
      <c r="H54" s="10"/>
      <c r="I54" s="10"/>
      <c r="J54" s="10"/>
      <c r="K54" s="10"/>
      <c r="L54" s="10"/>
      <c r="M54" s="11"/>
    </row>
    <row r="55" spans="1:13" x14ac:dyDescent="0.25">
      <c r="A55" s="12"/>
      <c r="B55" s="12"/>
      <c r="C55" s="13"/>
      <c r="D55" s="13"/>
      <c r="E55" s="6" t="s">
        <v>6</v>
      </c>
      <c r="F55" s="6" t="s">
        <v>7</v>
      </c>
      <c r="G55" s="14" t="s">
        <v>8</v>
      </c>
      <c r="H55" s="15"/>
      <c r="I55" s="14" t="s">
        <v>9</v>
      </c>
      <c r="J55" s="15"/>
      <c r="K55" s="14" t="s">
        <v>10</v>
      </c>
      <c r="L55" s="15"/>
      <c r="M55" s="6" t="s">
        <v>11</v>
      </c>
    </row>
    <row r="56" spans="1:13" ht="15.75" thickBot="1" x14ac:dyDescent="0.3">
      <c r="A56" s="12"/>
      <c r="B56" s="12"/>
      <c r="C56" s="13"/>
      <c r="D56" s="13"/>
      <c r="E56" s="13"/>
      <c r="F56" s="13"/>
      <c r="G56" s="16" t="s">
        <v>12</v>
      </c>
      <c r="H56" s="17"/>
      <c r="I56" s="16" t="s">
        <v>12</v>
      </c>
      <c r="J56" s="17"/>
      <c r="K56" s="16" t="s">
        <v>12</v>
      </c>
      <c r="L56" s="17"/>
      <c r="M56" s="13"/>
    </row>
    <row r="57" spans="1:13" ht="17.25" thickBot="1" x14ac:dyDescent="0.3">
      <c r="A57" s="18"/>
      <c r="B57" s="18"/>
      <c r="C57" s="19"/>
      <c r="D57" s="19"/>
      <c r="E57" s="19"/>
      <c r="F57" s="19"/>
      <c r="G57" s="20" t="s">
        <v>13</v>
      </c>
      <c r="H57" s="20" t="s">
        <v>14</v>
      </c>
      <c r="I57" s="20" t="s">
        <v>13</v>
      </c>
      <c r="J57" s="20" t="s">
        <v>14</v>
      </c>
      <c r="K57" s="20" t="s">
        <v>13</v>
      </c>
      <c r="L57" s="20" t="s">
        <v>14</v>
      </c>
      <c r="M57" s="19"/>
    </row>
    <row r="58" spans="1:13" ht="15.75" thickBot="1" x14ac:dyDescent="0.3">
      <c r="A58" s="42">
        <v>6</v>
      </c>
      <c r="B58" s="21">
        <v>1</v>
      </c>
      <c r="C58" s="22" t="s">
        <v>41</v>
      </c>
      <c r="D58" s="6" t="s">
        <v>42</v>
      </c>
      <c r="E58" s="22">
        <v>450.84</v>
      </c>
      <c r="F58" s="22">
        <v>51.2</v>
      </c>
      <c r="G58" s="41">
        <v>0</v>
      </c>
      <c r="H58" s="22">
        <f>ROUND(((($E58+$F58)*G58)*2),2)</f>
        <v>0</v>
      </c>
      <c r="I58" s="41">
        <v>0</v>
      </c>
      <c r="J58" s="22">
        <f>ROUND(((($E58+$F58)*$I58)*2),2)</f>
        <v>0</v>
      </c>
      <c r="K58" s="41">
        <v>0</v>
      </c>
      <c r="L58" s="22">
        <f>ROUND(((($E58+$F58)*$K58)*2),2)</f>
        <v>0</v>
      </c>
      <c r="M58" s="23">
        <f t="shared" ref="M58:M60" si="8">SUM(L58,J58,H58)</f>
        <v>0</v>
      </c>
    </row>
    <row r="59" spans="1:13" ht="15.75" thickBot="1" x14ac:dyDescent="0.3">
      <c r="A59" s="44"/>
      <c r="B59" s="21">
        <v>2</v>
      </c>
      <c r="C59" s="22" t="s">
        <v>43</v>
      </c>
      <c r="D59" s="13"/>
      <c r="E59" s="22">
        <v>400</v>
      </c>
      <c r="F59" s="24"/>
      <c r="G59" s="41">
        <v>0</v>
      </c>
      <c r="H59" s="22">
        <f>ROUND(((($E59+$F59)*G59)*2),2)</f>
        <v>0</v>
      </c>
      <c r="I59" s="41">
        <v>0</v>
      </c>
      <c r="J59" s="22">
        <f>ROUND(((($E59+$F59)*$I59)*2),2)</f>
        <v>0</v>
      </c>
      <c r="K59" s="41">
        <v>0</v>
      </c>
      <c r="L59" s="22">
        <f>ROUND(((($E59+$F59)*$K59)*2),2)</f>
        <v>0</v>
      </c>
      <c r="M59" s="23">
        <f t="shared" si="8"/>
        <v>0</v>
      </c>
    </row>
    <row r="60" spans="1:13" ht="15.75" thickBot="1" x14ac:dyDescent="0.3">
      <c r="A60" s="43"/>
      <c r="B60" s="21">
        <v>3</v>
      </c>
      <c r="C60" s="22" t="s">
        <v>44</v>
      </c>
      <c r="D60" s="19"/>
      <c r="E60" s="22">
        <v>434.56</v>
      </c>
      <c r="F60" s="22">
        <v>219.44</v>
      </c>
      <c r="G60" s="41">
        <v>0</v>
      </c>
      <c r="H60" s="22">
        <f>ROUND(((($E60+$F60)*G60)*2),2)</f>
        <v>0</v>
      </c>
      <c r="I60" s="41">
        <v>0</v>
      </c>
      <c r="J60" s="22">
        <f>ROUND(((($E60+$F60)*$I60)*2),2)</f>
        <v>0</v>
      </c>
      <c r="K60" s="41">
        <v>0</v>
      </c>
      <c r="L60" s="22">
        <f>ROUND(((($E60+$F60)*$K60)*2),2)</f>
        <v>0</v>
      </c>
      <c r="M60" s="23">
        <f t="shared" si="8"/>
        <v>0</v>
      </c>
    </row>
    <row r="61" spans="1:13" ht="15.75" thickBot="1" x14ac:dyDescent="0.3">
      <c r="A61" s="25">
        <f>SUM(M58:M60)</f>
        <v>0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7"/>
    </row>
    <row r="62" spans="1:13" ht="15.75" thickBot="1" x14ac:dyDescent="0.3">
      <c r="A62" s="28"/>
      <c r="B62" s="28"/>
      <c r="C62" s="29"/>
      <c r="D62" s="28"/>
      <c r="E62" s="29"/>
      <c r="F62" s="29"/>
      <c r="G62" s="30"/>
      <c r="H62" s="31"/>
      <c r="I62" s="30"/>
      <c r="J62" s="31"/>
      <c r="K62" s="30"/>
      <c r="L62" s="31"/>
      <c r="M62" s="30"/>
    </row>
    <row r="63" spans="1:13" ht="15.75" thickBot="1" x14ac:dyDescent="0.3">
      <c r="A63" s="5" t="s">
        <v>0</v>
      </c>
      <c r="B63" s="5" t="s">
        <v>1</v>
      </c>
      <c r="C63" s="6" t="s">
        <v>2</v>
      </c>
      <c r="D63" s="6" t="s">
        <v>3</v>
      </c>
      <c r="E63" s="7" t="s">
        <v>4</v>
      </c>
      <c r="F63" s="8"/>
      <c r="G63" s="9" t="s">
        <v>5</v>
      </c>
      <c r="H63" s="10"/>
      <c r="I63" s="10"/>
      <c r="J63" s="10"/>
      <c r="K63" s="10"/>
      <c r="L63" s="10"/>
      <c r="M63" s="11"/>
    </row>
    <row r="64" spans="1:13" x14ac:dyDescent="0.25">
      <c r="A64" s="12"/>
      <c r="B64" s="12"/>
      <c r="C64" s="13"/>
      <c r="D64" s="13"/>
      <c r="E64" s="6" t="s">
        <v>6</v>
      </c>
      <c r="F64" s="6" t="s">
        <v>7</v>
      </c>
      <c r="G64" s="14" t="s">
        <v>8</v>
      </c>
      <c r="H64" s="15"/>
      <c r="I64" s="14" t="s">
        <v>9</v>
      </c>
      <c r="J64" s="15"/>
      <c r="K64" s="14" t="s">
        <v>10</v>
      </c>
      <c r="L64" s="15"/>
      <c r="M64" s="6" t="s">
        <v>11</v>
      </c>
    </row>
    <row r="65" spans="1:13" ht="15.75" thickBot="1" x14ac:dyDescent="0.3">
      <c r="A65" s="12"/>
      <c r="B65" s="12"/>
      <c r="C65" s="13"/>
      <c r="D65" s="13"/>
      <c r="E65" s="13"/>
      <c r="F65" s="13"/>
      <c r="G65" s="16" t="s">
        <v>12</v>
      </c>
      <c r="H65" s="17"/>
      <c r="I65" s="16" t="s">
        <v>12</v>
      </c>
      <c r="J65" s="17"/>
      <c r="K65" s="16" t="s">
        <v>12</v>
      </c>
      <c r="L65" s="17"/>
      <c r="M65" s="13"/>
    </row>
    <row r="66" spans="1:13" ht="17.25" thickBot="1" x14ac:dyDescent="0.3">
      <c r="A66" s="18"/>
      <c r="B66" s="18"/>
      <c r="C66" s="19"/>
      <c r="D66" s="19"/>
      <c r="E66" s="19"/>
      <c r="F66" s="19"/>
      <c r="G66" s="20" t="s">
        <v>13</v>
      </c>
      <c r="H66" s="20" t="s">
        <v>14</v>
      </c>
      <c r="I66" s="20" t="s">
        <v>13</v>
      </c>
      <c r="J66" s="20" t="s">
        <v>14</v>
      </c>
      <c r="K66" s="20" t="s">
        <v>13</v>
      </c>
      <c r="L66" s="20" t="s">
        <v>14</v>
      </c>
      <c r="M66" s="19"/>
    </row>
    <row r="67" spans="1:13" ht="15.75" thickBot="1" x14ac:dyDescent="0.3">
      <c r="A67" s="42">
        <v>7</v>
      </c>
      <c r="B67" s="21">
        <v>1</v>
      </c>
      <c r="C67" s="22" t="s">
        <v>45</v>
      </c>
      <c r="D67" s="6" t="s">
        <v>46</v>
      </c>
      <c r="E67" s="22">
        <v>400</v>
      </c>
      <c r="F67" s="24"/>
      <c r="G67" s="41">
        <v>0</v>
      </c>
      <c r="H67" s="22">
        <f>ROUND(((($E67+$F67)*G67)*2),2)</f>
        <v>0</v>
      </c>
      <c r="I67" s="41">
        <v>0</v>
      </c>
      <c r="J67" s="22">
        <f>ROUND(((($E67+$F67)*$I67)*2),2)</f>
        <v>0</v>
      </c>
      <c r="K67" s="41">
        <v>0</v>
      </c>
      <c r="L67" s="22">
        <f>ROUND(((($E67+$F67)*$K67)*2),2)</f>
        <v>0</v>
      </c>
      <c r="M67" s="23">
        <f t="shared" ref="M67:M68" si="9">SUM(L67,J67,H67)</f>
        <v>0</v>
      </c>
    </row>
    <row r="68" spans="1:13" ht="15.75" thickBot="1" x14ac:dyDescent="0.3">
      <c r="A68" s="43"/>
      <c r="B68" s="21">
        <v>2</v>
      </c>
      <c r="C68" s="22" t="s">
        <v>47</v>
      </c>
      <c r="D68" s="19"/>
      <c r="E68" s="22">
        <v>166</v>
      </c>
      <c r="F68" s="22">
        <v>338</v>
      </c>
      <c r="G68" s="41">
        <v>0</v>
      </c>
      <c r="H68" s="22">
        <f>ROUND(((($E68+$F68)*G68)*2),2)</f>
        <v>0</v>
      </c>
      <c r="I68" s="41">
        <v>0</v>
      </c>
      <c r="J68" s="22">
        <f>ROUND(((($E68+$F68)*$I68)*2),2)</f>
        <v>0</v>
      </c>
      <c r="K68" s="41">
        <v>0</v>
      </c>
      <c r="L68" s="22">
        <f>ROUND(((($E68+$F68)*$K68)*2),2)</f>
        <v>0</v>
      </c>
      <c r="M68" s="23">
        <f t="shared" si="9"/>
        <v>0</v>
      </c>
    </row>
    <row r="69" spans="1:13" ht="15.75" thickBot="1" x14ac:dyDescent="0.3">
      <c r="A69" s="25">
        <f>SUM(M67:M68)</f>
        <v>0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8"/>
    </row>
    <row r="70" spans="1:13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thickBot="1" x14ac:dyDescent="0.3">
      <c r="A71" s="2" t="s">
        <v>48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>
        <f>SUM(A69,A61,A52,A41,A33,A23,A15)</f>
        <v>0</v>
      </c>
    </row>
  </sheetData>
  <mergeCells count="128">
    <mergeCell ref="A67:A68"/>
    <mergeCell ref="D67:D68"/>
    <mergeCell ref="A69:M69"/>
    <mergeCell ref="A71:L71"/>
    <mergeCell ref="A1:M1"/>
    <mergeCell ref="F64:F66"/>
    <mergeCell ref="G64:H64"/>
    <mergeCell ref="I64:J64"/>
    <mergeCell ref="K64:L64"/>
    <mergeCell ref="M64:M66"/>
    <mergeCell ref="G65:H65"/>
    <mergeCell ref="I65:J65"/>
    <mergeCell ref="K65:L65"/>
    <mergeCell ref="A58:A60"/>
    <mergeCell ref="D58:D60"/>
    <mergeCell ref="A61:M61"/>
    <mergeCell ref="A63:A66"/>
    <mergeCell ref="B63:B66"/>
    <mergeCell ref="C63:C66"/>
    <mergeCell ref="D63:D66"/>
    <mergeCell ref="E63:F63"/>
    <mergeCell ref="G63:M63"/>
    <mergeCell ref="E64:E66"/>
    <mergeCell ref="F55:F57"/>
    <mergeCell ref="G55:H55"/>
    <mergeCell ref="I55:J55"/>
    <mergeCell ref="K55:L55"/>
    <mergeCell ref="M55:M57"/>
    <mergeCell ref="G56:H56"/>
    <mergeCell ref="I56:J56"/>
    <mergeCell ref="K56:L56"/>
    <mergeCell ref="A47:A51"/>
    <mergeCell ref="D47:D51"/>
    <mergeCell ref="A52:M52"/>
    <mergeCell ref="A54:A57"/>
    <mergeCell ref="B54:B57"/>
    <mergeCell ref="C54:C57"/>
    <mergeCell ref="D54:D57"/>
    <mergeCell ref="E54:F54"/>
    <mergeCell ref="G54:M54"/>
    <mergeCell ref="E55:E57"/>
    <mergeCell ref="F44:F46"/>
    <mergeCell ref="G44:H44"/>
    <mergeCell ref="I44:J44"/>
    <mergeCell ref="K44:L44"/>
    <mergeCell ref="M44:M46"/>
    <mergeCell ref="G45:H45"/>
    <mergeCell ref="I45:J45"/>
    <mergeCell ref="K45:L45"/>
    <mergeCell ref="A39:A40"/>
    <mergeCell ref="D39:D40"/>
    <mergeCell ref="A41:M41"/>
    <mergeCell ref="A43:A46"/>
    <mergeCell ref="B43:B46"/>
    <mergeCell ref="C43:C46"/>
    <mergeCell ref="D43:D46"/>
    <mergeCell ref="E43:F43"/>
    <mergeCell ref="G43:M43"/>
    <mergeCell ref="E44:E46"/>
    <mergeCell ref="F36:F38"/>
    <mergeCell ref="G36:H36"/>
    <mergeCell ref="I36:J36"/>
    <mergeCell ref="K36:L36"/>
    <mergeCell ref="M36:M38"/>
    <mergeCell ref="G37:H37"/>
    <mergeCell ref="I37:J37"/>
    <mergeCell ref="K37:L37"/>
    <mergeCell ref="A29:A32"/>
    <mergeCell ref="D29:D32"/>
    <mergeCell ref="A33:M33"/>
    <mergeCell ref="A35:A38"/>
    <mergeCell ref="B35:B38"/>
    <mergeCell ref="C35:C38"/>
    <mergeCell ref="D35:D38"/>
    <mergeCell ref="E35:F35"/>
    <mergeCell ref="G35:M35"/>
    <mergeCell ref="E36:E38"/>
    <mergeCell ref="F26:F28"/>
    <mergeCell ref="G26:H26"/>
    <mergeCell ref="I26:J26"/>
    <mergeCell ref="K26:L26"/>
    <mergeCell ref="M26:M28"/>
    <mergeCell ref="G27:H27"/>
    <mergeCell ref="I27:J27"/>
    <mergeCell ref="K27:L27"/>
    <mergeCell ref="A21:A22"/>
    <mergeCell ref="D21:D22"/>
    <mergeCell ref="A23:M23"/>
    <mergeCell ref="A25:A28"/>
    <mergeCell ref="B25:B28"/>
    <mergeCell ref="C25:C28"/>
    <mergeCell ref="D25:D28"/>
    <mergeCell ref="E25:F25"/>
    <mergeCell ref="G25:M25"/>
    <mergeCell ref="E26:E28"/>
    <mergeCell ref="I18:J18"/>
    <mergeCell ref="K18:L18"/>
    <mergeCell ref="M18:M20"/>
    <mergeCell ref="G19:H19"/>
    <mergeCell ref="I19:J19"/>
    <mergeCell ref="K19:L19"/>
    <mergeCell ref="A15:M15"/>
    <mergeCell ref="A17:A20"/>
    <mergeCell ref="B17:B20"/>
    <mergeCell ref="C17:C20"/>
    <mergeCell ref="D17:D20"/>
    <mergeCell ref="E17:F17"/>
    <mergeCell ref="G17:M17"/>
    <mergeCell ref="E18:E20"/>
    <mergeCell ref="F18:F20"/>
    <mergeCell ref="G18:H18"/>
    <mergeCell ref="K4:L4"/>
    <mergeCell ref="M4:M6"/>
    <mergeCell ref="G5:H5"/>
    <mergeCell ref="I5:J5"/>
    <mergeCell ref="K5:L5"/>
    <mergeCell ref="A7:A14"/>
    <mergeCell ref="D7:D14"/>
    <mergeCell ref="A3:A6"/>
    <mergeCell ref="B3:B6"/>
    <mergeCell ref="C3:C6"/>
    <mergeCell ref="D3:D6"/>
    <mergeCell ref="E3:F3"/>
    <mergeCell ref="G3:M3"/>
    <mergeCell ref="E4:E6"/>
    <mergeCell ref="F4:F6"/>
    <mergeCell ref="G4:H4"/>
    <mergeCell ref="I4:J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</dc:creator>
  <cp:lastModifiedBy>Eduardo R</cp:lastModifiedBy>
  <dcterms:created xsi:type="dcterms:W3CDTF">2023-11-14T18:41:47Z</dcterms:created>
  <dcterms:modified xsi:type="dcterms:W3CDTF">2023-11-14T19:54:26Z</dcterms:modified>
</cp:coreProperties>
</file>