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G:\COORDENACAO-GERAL-ADMINISTRACAO\GESTAO-INFRA-MATERIAIS\19. Engenharia\02. PROJETOS ENGENHARIA\Tribunais, Fóruns e outros região metropolitana\DEPEN\02- PROJETO ELÉTRICO E CLIMATIZAÇÃO\"/>
    </mc:Choice>
  </mc:AlternateContent>
  <xr:revisionPtr revIDLastSave="0" documentId="13_ncr:1_{BEEA6665-DA2C-4BA5-B588-CEB92B2C732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LANILHA ORÇAMENTÁRIA" sheetId="5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5" i="5" l="1"/>
  <c r="F58" i="5"/>
  <c r="F56" i="5"/>
  <c r="F55" i="5"/>
  <c r="F54" i="5"/>
  <c r="F52" i="5"/>
  <c r="F51" i="5"/>
  <c r="F50" i="5"/>
  <c r="F49" i="5"/>
  <c r="F24" i="5"/>
  <c r="F23" i="5"/>
  <c r="F15" i="5"/>
</calcChain>
</file>

<file path=xl/sharedStrings.xml><?xml version="1.0" encoding="utf-8"?>
<sst xmlns="http://schemas.openxmlformats.org/spreadsheetml/2006/main" count="202" uniqueCount="85">
  <si>
    <t>ITEM</t>
  </si>
  <si>
    <t>DESCRIÇÃO</t>
  </si>
  <si>
    <t>CÓDIGO</t>
  </si>
  <si>
    <t>M</t>
  </si>
  <si>
    <t>UN</t>
  </si>
  <si>
    <t>Contratante:</t>
  </si>
  <si>
    <t>Defensoria Pública do Estado do Paraná</t>
  </si>
  <si>
    <t>Autor:</t>
  </si>
  <si>
    <t>Descrição da obra/serviço:</t>
  </si>
  <si>
    <t>Referência:</t>
  </si>
  <si>
    <t>SISTEMA REFERENCIAL</t>
  </si>
  <si>
    <t>UNID.</t>
  </si>
  <si>
    <t>QUANTIDADE</t>
  </si>
  <si>
    <t>Contratação de empresa para execução de reforma em salas cedidas pelo município de Apucarana à DPE/PR</t>
  </si>
  <si>
    <t>SINAPI</t>
  </si>
  <si>
    <t>UNID</t>
  </si>
  <si>
    <t>INFRAESTRUTURA ELÉTRICA E LÓGICA</t>
  </si>
  <si>
    <t>DISJUNTOR MONOPOLAR TIPO DIN, CORRENTE NOMINAL DE 25A - FORNECIMENTO E INSTALAÇÃO. AF_10/2020</t>
  </si>
  <si>
    <t>DISJUNTOR MONOPOLAR TIPO DIN, CORRENTE NOMINAL DE 20A - FORNECIMENTO E INSTALAÇÃO. AF_10/2020</t>
  </si>
  <si>
    <t>DISJUNTOR MONOPOLAR TIPO DIN, CORRENTE NOMINAL DE 10A - FORNECIMENTO E INSTALAÇÃO. AF_10/2020</t>
  </si>
  <si>
    <t>LUMINÁRIA DE EMERGÊNCIA, COM 30 LÂMPADAS LED DE 2 W, SEM REATOR - FORNECIMENTO E INSTALAÇÃO. AF_02/2020</t>
  </si>
  <si>
    <t>TOMADA BAIXA DE EMBUTIR (1 MÓDULO), 2P+T 10 A, SEM SUPORTE E SEM PLACA - FORNECIMENTO E INSTALAÇÃO. AF_12/2015</t>
  </si>
  <si>
    <t>TOMADA DE REDE RJ45 - FORNECIMENTO E INSTALAÇÃO. AF_11/2019</t>
  </si>
  <si>
    <t>TOMADA BAIXA DE EMBUTIR (1 MÓDULO), 2P+T 20 A, SEM SUPORTE E SEM PLACA - FORNECIMENTO E INSTALAÇÃO. AF_12/2015</t>
  </si>
  <si>
    <t>CAIXA DE ATERRAMENTO EM CONCRETO PRÉ-MOLDADO, DIÂMETRO DE 0,30 M E ALTURA DE 0,35 M, SEM FUNDO E COM TAMPA</t>
  </si>
  <si>
    <t>COMPOSIÇÃO PRÓPRIA</t>
  </si>
  <si>
    <t>CABO ELETRÔNICO CATEGORIA 6, INSTALADO EM EDIFICAÇÃO INSTITUCIONAL - FORNECIMENTO E INSTALAÇÃO. AF_11/2019</t>
  </si>
  <si>
    <t>CONDULETE DE ALUMÍNIO, TIPO X, PARA ELETRODUTO DE AÇO GALVANIZADO DN 20 MM (3/4''), APARENTE - FORNECIMENTO E INSTALAÇÃO. AF_11/2016_P</t>
  </si>
  <si>
    <t>COTAÇÃO</t>
  </si>
  <si>
    <t>CABO DE COBRE FLEXÍVEL ISOLADO, 1,5 MM², ANTI-CHAMA 450/750 V, PARA CIRCUITOS TERMINAIS - FORNECIMENTO E INSTALAÇÃO. AF_12/2015 BRANCO</t>
  </si>
  <si>
    <t>CABO DE COBRE FLEXÍVEL ISOLADO, 1,5 MM², ANTI-CHAMA 450/750 V, PARA CIRCUITOS TERMINAIS - FORNECIMENTO E INSTALAÇÃO. AF_12/2015 AZUL</t>
  </si>
  <si>
    <t>CABO DE COBRE FLEXÍVEL ISOLADO, 1,5 MM², ANTI-CHAMA 450/750 V, PARA CIRCUITOS TERMINAIS - FORNECIMENTO E INSTALAÇÃO. AF_12/2015 VERDE</t>
  </si>
  <si>
    <t>CABO DE COBRE FLEXÍVEL ISOLADO, 2,5 MM², ANTI-CHAMA 450/750 V, PARA CIRCUITOS TERMINAIS - FORNECIMENTO E INSTALAÇÃO. AF_12/2015 BRANCO</t>
  </si>
  <si>
    <t>CABO DE COBRE FLEXÍVEL ISOLADO, 2,5 MM², ANTI-CHAMA 450/750 V, PARA CIRCUITOS TERMINAIS - FORNECIMENTO E INSTALAÇÃO. AF_12/2015 VERMELHO</t>
  </si>
  <si>
    <t>CABO DE COBRE FLEXÍVEL ISOLADO, 2,5 MM², ANTI-CHAMA 450/750 V, PARA CIRCUITOS TERMINAIS - FORNECIMENTO E INSTALAÇÃO. AF_12/2015 AZUL</t>
  </si>
  <si>
    <t>CABO DE COBRE FLEXÍVEL ISOLADO, 2,5 MM², ANTI-CHAMA 450/750 V, PARA CIRCUITOS TERMINAIS - FORNECIMENTO E INSTALAÇÃO. AF_12/2015 CINZA</t>
  </si>
  <si>
    <t>CABO DE COBRE FLEXÍVEL ISOLADO, 2,5 MM², ANTI-CHAMA 450/750 V, PARA CIRCUITOS TERMINAIS - FORNECIMENTO E INSTALAÇÃO. AF_12/2015 VERDE</t>
  </si>
  <si>
    <t xml:space="preserve">CURVA VERTICAL INTERNA 90 GRAUS RAIO 30mm TIPO "DUTOTEC" PARA CANALETA 25mm BRANCA, PLANA E LISA </t>
  </si>
  <si>
    <t>TAMPA TERMINAL PARA CANALETAS 25mm BRANCA STANDARD TIPO "DUTOTEC"</t>
  </si>
  <si>
    <t>SUPORTE PARA EQUIPAMENTOS PLUS CENTRAL LINHA STANDARD BRANCA TIPO "DUTOTEC"</t>
  </si>
  <si>
    <t>SEALTUBO COM CAPA BRANCO 1"</t>
  </si>
  <si>
    <t>CONDULETE DE ALUMÍNIO, TIPO X, PARA ELETRODUTO DE AÇO GALVANIZADO DN 25 MM (1''), APARENTE - FORNECIMENTO E INSTALAÇÃO. AF_11/2016_P</t>
  </si>
  <si>
    <t>CABO DE COBRE FLEXÍVEL ISOLADO, 4 MM², ANTI-CHAMA 450/750 V, PARA CIRCUITOS TERMINAIS - FORNECIMENTO E INSTALAÇÃO. AF_12/2015 AMARELO</t>
  </si>
  <si>
    <t>CABO DE COBRE FLEXÍVEL ISOLADO, 4 MM², ANTI-CHAMA 450/750 V, PARA CIRCUITOS TERMINAIS - FORNECIMENTO E INSTALAÇÃO. AF_12/2015 AZUL</t>
  </si>
  <si>
    <t>CABO DE COBRE FLEXÍVEL ISOLADO, 4 MM², ANTI-CHAMA 450/750 V, PARA CIRCUITOS TERMINAIS - FORNECIMENTO E INSTALAÇÃO. AF_12/2015 VERDE</t>
  </si>
  <si>
    <t>CABO DE COBRE FLEXÍVEL ISOLADO, 16 MM², ANTI-CHAMA 450/750 V, PARA CIRCUITOS TERMINAIS - FORNECIMENTO E INSTALAÇÃO. AF_12/2015 VERDE</t>
  </si>
  <si>
    <t>ELETRODUTO DE AÇO GALVANIZADO, CLASSE PESADO, DN 25 MM (1), APARENTE, INSTALADO EM PAREDE - FORNECIMENTO E INSTALAÇÃO. AF_11/2016_P</t>
  </si>
  <si>
    <t>LUMINÁRIA ARANDELA TIPO TARTARUGA, COM GRADE, DE SOBREPOR, COM 1 LÂMPADA LED DE 10 W - FORNECIMENTO E INSTALAÇÃO. AF_02/2020</t>
  </si>
  <si>
    <t>CANALETA TIPO "DUTOTEC"COM TAMPA LISA 73mmX25mm DUPLO D BRANCA COM SEPTO E COM TAMPA</t>
  </si>
  <si>
    <t>ELETROCALHA LISA OU PERFURADA EM AÇO GALVANIZADO, LARGURA 150MM E ALTURA 50MM, INCLUSIVE EMENDA E FIXAÇÃO - FORNECIMENTO E INSTALAÇÃO. AF_09/2016 COM SEPTO E COM TAMPA</t>
  </si>
  <si>
    <t>ADAPTADOR PARA ELETRODUTO 2X 1" COM BUCHA DE REDUÇÃO 3/4" BRANCO STANDARD PARA CANALETAS DE 25mm TIPO "DUTOTEC"</t>
  </si>
  <si>
    <t>TOMADA MÉDIA DE EMBUTIR (3 MÓDULOS), 2P+T 10 A, INCLUINDO SUPORTE E PLACA - FORNECIMENTO E INSTALAÇÃO. AF_12/2015</t>
  </si>
  <si>
    <t>LISTA DE MATERIAIS - DEFENSORIA PÚBLICA DO PARANÁ</t>
  </si>
  <si>
    <t>Eng. Lucas Todeschini Cussolin</t>
  </si>
  <si>
    <t>ENTRADA DE ENERGIA ELÉTRICA, AÉREA, BIFÁSICA, COM CAIXA DE SOBREPOR, CABO DE 10 MM2 E DISJUNTOR DIN 50A (NÃO INCLUSO O POSTE DE CONCRETO). AF_07/2020_P</t>
  </si>
  <si>
    <t>POSTE DE CONCRETO ARMADO DE SECAO DUPLO T, EXTENSAO DE 11,00 M, RESISTENCIA DE 150 DAN, TIPO D</t>
  </si>
  <si>
    <t>INSUMO</t>
  </si>
  <si>
    <t>ELETRODUTO FLEXÍVEL CORRUGADO, PVC, DN 25 MM (3/4"), PARA CIRCUITOS TERMINAIS, INSTALADO EM PAREDE - FORNECIMENTO E INSTALAÇÃO. AF_12/2015</t>
  </si>
  <si>
    <t>ELETRODUTO FLEXÍVEL CORRUGADO, PVC, DN 32 MM (1"), PARA CIRCUITOS TERMINAIS, INSTALADO EM FORRO - FORNECIMENTO E INSTALAÇÃO. AF_12/2015</t>
  </si>
  <si>
    <t>INTERRUPTOR SIMPLES (1 MÓDULO), 10A/250V, INCLUINDO SUPORTE E PLACA - FORNECIMENTO E INSTALAÇÃO. AF_12/2015</t>
  </si>
  <si>
    <t>INTERRUPTOR SIMPLES (3 MÓDULOS), 10A/250V, INCLUINDO SUPORTE E PLACA -FORNECIMENTO E INSTALAÇÃO. AF_12/2015</t>
  </si>
  <si>
    <t>TOMADA BAIXA DE EMBUTIR (1 MÓDULO), 2P+T 10 A, INCLUINDO SUPORTE E PLACA - FORNECIMENTO E INSTALAÇÃO. AF_12/2015</t>
  </si>
  <si>
    <t>CAIXA RETANGULAR 4" X 2" ALTA (2,00 M DO PISO), PVC, INSTALADA EM PAREDE - FORNECIMENTO E INSTALAÇÃO. AF_12/2015</t>
  </si>
  <si>
    <t>CAIXA RETANGULAR 4" X 2" MÉDIA (1,30 M DO PISO), PVC, INSTALADA EM PAREDE - FORNECIMENTO E INSTALAÇÃO. AF_12/2015</t>
  </si>
  <si>
    <t>CAIXA RETANGULAR 4" X 2" BAIXA (0,30 M DO PISO), PVC, INSTALADA EM PAREDE - FORNECIMENTO E INSTALAÇÃO. AF_12/2015</t>
  </si>
  <si>
    <t>ELETRODUTO FLEXIVEL, EM ACO GALVANIZADO, REVESTIDO EXTERNAMENTE COM PVC PRETO, DIAMETRO EXTERNO DE 32 MM (1")/DN 25MM, TIPO SEALTUBO, PARA REDE ENTERRADA DE DISTRIBUIÇÃO DE ENERGIA ELÉTRICA - FORNECIMENTO E INSTALAÇÃO.</t>
  </si>
  <si>
    <t>ELETRODUTO DE AÇO GALVANIZADO, CLASSE PESADO, DN 20 MM (3/4"), APARENTE, INSTALADO EM PAREDE - FORNECIMENTO E INSTALAÇÃO. AF_11/2016_P</t>
  </si>
  <si>
    <t xml:space="preserve">DISPOSITIVO DR, 2 POLOS, SENSIBILIDADE DE 30 MA, CORRENTE DE 25 A, TIPO AC - FORNECIMENTO E INSTALAÇÃO. </t>
  </si>
  <si>
    <t>PATCH PANEL 24 PORTAS, CATEGORIA 6 - FORNECIMENTO E INSTALAÇÃO. AF_11/2019</t>
  </si>
  <si>
    <t>MINI RACK DE PAREDE 4U</t>
  </si>
  <si>
    <t>RÉGUA DE TOMADA 12 TOMADAS</t>
  </si>
  <si>
    <t>SWITCH GERENCIÁVEL 24 PORTAS</t>
  </si>
  <si>
    <t>DISJUNTOR BIPOLAR TIPO DIN, CORRENTE NOMINAL DE 50A - FORNECIMENTO E INSTALAÇÃO. AF_10/2020</t>
  </si>
  <si>
    <t>DISJUNTOR BIPOLAR TIPO DIN, CORRENTE NOMINAL DE 40A - FORNECIMENTO E ILAÇÃO. AF_10/2020</t>
  </si>
  <si>
    <t>DISJUNTOR BIPOLAR TIPO DIN, CORRENTE NOMINAL DE 16A - FORNECIMENTO E INSTALAÇÃO. AF_10/2020</t>
  </si>
  <si>
    <t>DISJUNTOR MONOPOLAR TIPO DIN, CORRENTE NOMINAL DE 16A - FORNECIMENTO E INSTALAÇÃO. AF_10/2020</t>
  </si>
  <si>
    <t>DISPOSITIVO DPS CLASSE I + II 60KA e 275V 1 POLOS (1F) - FORNECIMENTO E INSTALAÇÃO</t>
  </si>
  <si>
    <t>QUADRO DE DISTRIBUICAO, SEM BARRAMENTO, EM PVC, DE SOBREPOR, PARA 27 DISJUNTORES NEMA OU 36 DISJUNTORES DIN (FORNECIMENTO E INSTALAÇÃO)</t>
  </si>
  <si>
    <t>LUMINÁRIA DE EMBUTIR LED TUBULAR INCLUSAS 4 LÂMPADAS 10W 5000K - FORNECIMENTO E INSTALAÇÃO</t>
  </si>
  <si>
    <t>CABO FLEXIVEL PVC 750 V, 3 CONDUTORES DE 4,0 MM2</t>
  </si>
  <si>
    <t>CABO DE COBRE FLEXÍVEL ISOLADO, 4 MM², ANTI-CHAMA 450/750 V, PARA CIRCUITOS TERMINAIS - FORNECIMENTO E INSTALAÇÃO. AF_12/2015 BRANCO</t>
  </si>
  <si>
    <t>CABO DE COBRE FLEXÍVEL ISOLADO, 16 MM², ANTI-CHAMA 450/750 V, PARA CIRCUITOS TERMINAIS - FORNECIMENTO E INSTALAÇÃO. AF_12/2015 AMARELO</t>
  </si>
  <si>
    <t>CABO DE COBRE FLEXÍVEL ISOLADO, 16 MM², ANTI-CHAMA 450/750 V, PARA CIRCUITOS TERMINAIS - FORNECIMENTO E INSTALAÇÃO. AF_12/2015 AZUL</t>
  </si>
  <si>
    <t>CABO DE COBRE FLEXÍVEL ISOLADO, 16 MM², ANTI-CHAMA 450/750 V, PARA CIRCUITOS TERMINAIS - FORNECIMENTO E INSTALAÇÃO. AF_12/2015 BRANCO</t>
  </si>
  <si>
    <t>Tabela SINAPI com desoneração de março/2022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</si>
</sst>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wrapText="1"/>
    </xf>
    <xf numFmtId="2" fontId="0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2" fontId="4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3" fillId="0" borderId="0" xfId="2" applyFill="1"/>
    <xf numFmtId="0" fontId="4" fillId="0" borderId="0" xfId="0" applyFont="1" applyFill="1" applyBorder="1"/>
    <xf numFmtId="0" fontId="4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/>
    </xf>
    <xf numFmtId="2" fontId="6" fillId="4" borderId="6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7" fillId="0" borderId="0" xfId="0" applyFont="1" applyFill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2" fontId="4" fillId="3" borderId="3" xfId="0" applyNumberFormat="1" applyFont="1" applyFill="1" applyBorder="1" applyAlignment="1">
      <alignment horizontal="center" vertical="center"/>
    </xf>
    <xf numFmtId="2" fontId="4" fillId="3" borderId="7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1" fontId="10" fillId="2" borderId="4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1" fontId="10" fillId="0" borderId="4" xfId="0" applyNumberFormat="1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" fontId="10" fillId="0" borderId="6" xfId="0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1" fontId="10" fillId="2" borderId="6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3">
    <cellStyle name="Excel Built-in Normal" xfId="1" xr:uid="{00000000-0005-0000-0000-000000000000}"/>
    <cellStyle name="Hi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4"/>
  <sheetViews>
    <sheetView tabSelected="1" workbookViewId="0">
      <selection activeCell="B9" sqref="B9"/>
    </sheetView>
  </sheetViews>
  <sheetFormatPr defaultRowHeight="15" x14ac:dyDescent="0.25"/>
  <cols>
    <col min="1" max="1" width="8.7109375" style="1" customWidth="1"/>
    <col min="2" max="2" width="74.85546875" style="2" customWidth="1"/>
    <col min="3" max="3" width="22.5703125" style="3" bestFit="1" customWidth="1"/>
    <col min="4" max="4" width="13" style="3" customWidth="1"/>
    <col min="5" max="5" width="6.28515625" style="2" bestFit="1" customWidth="1"/>
    <col min="6" max="6" width="15.42578125" style="4" bestFit="1" customWidth="1"/>
    <col min="7" max="7" width="23" style="2" customWidth="1"/>
    <col min="8" max="16384" width="9.140625" style="2"/>
  </cols>
  <sheetData>
    <row r="1" spans="1:6" ht="15.75" thickBot="1" x14ac:dyDescent="0.3">
      <c r="A1" s="20" t="s">
        <v>52</v>
      </c>
      <c r="B1" s="21"/>
      <c r="C1" s="21"/>
      <c r="D1" s="21"/>
      <c r="E1" s="21"/>
      <c r="F1" s="21"/>
    </row>
    <row r="2" spans="1:6" x14ac:dyDescent="0.25">
      <c r="A2" s="5" t="s">
        <v>5</v>
      </c>
      <c r="B2" s="2" t="s">
        <v>6</v>
      </c>
    </row>
    <row r="3" spans="1:6" x14ac:dyDescent="0.25">
      <c r="A3" s="5" t="s">
        <v>7</v>
      </c>
      <c r="B3" s="2" t="s">
        <v>53</v>
      </c>
    </row>
    <row r="4" spans="1:6" x14ac:dyDescent="0.25">
      <c r="A4" s="6"/>
    </row>
    <row r="5" spans="1:6" x14ac:dyDescent="0.25">
      <c r="A5" s="7" t="s">
        <v>8</v>
      </c>
      <c r="B5" s="8"/>
    </row>
    <row r="6" spans="1:6" x14ac:dyDescent="0.25">
      <c r="A6" s="6" t="s">
        <v>13</v>
      </c>
      <c r="F6" s="9"/>
    </row>
    <row r="7" spans="1:6" x14ac:dyDescent="0.25">
      <c r="A7" s="7" t="s">
        <v>9</v>
      </c>
      <c r="F7" s="9"/>
    </row>
    <row r="8" spans="1:6" x14ac:dyDescent="0.25">
      <c r="A8" s="6" t="s">
        <v>84</v>
      </c>
      <c r="F8" s="9"/>
    </row>
    <row r="9" spans="1:6" ht="15.75" thickBot="1" x14ac:dyDescent="0.3"/>
    <row r="10" spans="1:6" s="10" customFormat="1" x14ac:dyDescent="0.25">
      <c r="A10" s="22" t="s">
        <v>0</v>
      </c>
      <c r="B10" s="22" t="s">
        <v>1</v>
      </c>
      <c r="C10" s="22" t="s">
        <v>10</v>
      </c>
      <c r="D10" s="22" t="s">
        <v>2</v>
      </c>
      <c r="E10" s="24" t="s">
        <v>11</v>
      </c>
      <c r="F10" s="26" t="s">
        <v>12</v>
      </c>
    </row>
    <row r="11" spans="1:6" s="10" customFormat="1" x14ac:dyDescent="0.25">
      <c r="A11" s="23"/>
      <c r="B11" s="23"/>
      <c r="C11" s="23"/>
      <c r="D11" s="23"/>
      <c r="E11" s="25"/>
      <c r="F11" s="27"/>
    </row>
    <row r="12" spans="1:6" s="8" customFormat="1" x14ac:dyDescent="0.25">
      <c r="A12" s="13"/>
      <c r="B12" s="14" t="s">
        <v>16</v>
      </c>
      <c r="C12" s="15"/>
      <c r="D12" s="15"/>
      <c r="E12" s="16"/>
      <c r="F12" s="17"/>
    </row>
    <row r="13" spans="1:6" s="8" customFormat="1" ht="38.25" x14ac:dyDescent="0.25">
      <c r="A13" s="28">
        <v>1</v>
      </c>
      <c r="B13" s="29" t="s">
        <v>54</v>
      </c>
      <c r="C13" s="30" t="s">
        <v>14</v>
      </c>
      <c r="D13" s="30">
        <v>101497</v>
      </c>
      <c r="E13" s="31" t="s">
        <v>4</v>
      </c>
      <c r="F13" s="32">
        <v>1</v>
      </c>
    </row>
    <row r="14" spans="1:6" s="12" customFormat="1" ht="25.5" x14ac:dyDescent="0.25">
      <c r="A14" s="28">
        <v>2</v>
      </c>
      <c r="B14" s="29" t="s">
        <v>55</v>
      </c>
      <c r="C14" s="33" t="s">
        <v>56</v>
      </c>
      <c r="D14" s="33">
        <v>41202</v>
      </c>
      <c r="E14" s="34" t="s">
        <v>4</v>
      </c>
      <c r="F14" s="32">
        <v>1</v>
      </c>
    </row>
    <row r="15" spans="1:6" s="8" customFormat="1" ht="38.25" x14ac:dyDescent="0.25">
      <c r="A15" s="28">
        <v>3</v>
      </c>
      <c r="B15" s="29" t="s">
        <v>57</v>
      </c>
      <c r="C15" s="33" t="s">
        <v>14</v>
      </c>
      <c r="D15" s="33">
        <v>91854</v>
      </c>
      <c r="E15" s="34" t="s">
        <v>3</v>
      </c>
      <c r="F15" s="32">
        <f>118.37*1.1</f>
        <v>130.20700000000002</v>
      </c>
    </row>
    <row r="16" spans="1:6" s="12" customFormat="1" ht="38.25" x14ac:dyDescent="0.25">
      <c r="A16" s="28">
        <v>4</v>
      </c>
      <c r="B16" s="29" t="s">
        <v>58</v>
      </c>
      <c r="C16" s="33" t="s">
        <v>14</v>
      </c>
      <c r="D16" s="33">
        <v>91837</v>
      </c>
      <c r="E16" s="34" t="s">
        <v>3</v>
      </c>
      <c r="F16" s="32">
        <v>20</v>
      </c>
    </row>
    <row r="17" spans="1:7" s="8" customFormat="1" ht="25.5" x14ac:dyDescent="0.25">
      <c r="A17" s="28">
        <v>5</v>
      </c>
      <c r="B17" s="29" t="s">
        <v>59</v>
      </c>
      <c r="C17" s="33" t="s">
        <v>14</v>
      </c>
      <c r="D17" s="33">
        <v>91953</v>
      </c>
      <c r="E17" s="34" t="s">
        <v>4</v>
      </c>
      <c r="F17" s="32">
        <v>5</v>
      </c>
    </row>
    <row r="18" spans="1:7" s="8" customFormat="1" ht="25.5" x14ac:dyDescent="0.25">
      <c r="A18" s="28">
        <v>6</v>
      </c>
      <c r="B18" s="29" t="s">
        <v>60</v>
      </c>
      <c r="C18" s="33" t="s">
        <v>14</v>
      </c>
      <c r="D18" s="33">
        <v>91967</v>
      </c>
      <c r="E18" s="34" t="s">
        <v>4</v>
      </c>
      <c r="F18" s="32">
        <v>1</v>
      </c>
    </row>
    <row r="19" spans="1:7" s="8" customFormat="1" ht="25.5" x14ac:dyDescent="0.25">
      <c r="A19" s="28">
        <v>7</v>
      </c>
      <c r="B19" s="29" t="s">
        <v>61</v>
      </c>
      <c r="C19" s="33" t="s">
        <v>14</v>
      </c>
      <c r="D19" s="33">
        <v>92000</v>
      </c>
      <c r="E19" s="34" t="s">
        <v>4</v>
      </c>
      <c r="F19" s="32">
        <v>2</v>
      </c>
    </row>
    <row r="20" spans="1:7" s="8" customFormat="1" ht="25.5" x14ac:dyDescent="0.25">
      <c r="A20" s="28">
        <v>8</v>
      </c>
      <c r="B20" s="29" t="s">
        <v>62</v>
      </c>
      <c r="C20" s="33" t="s">
        <v>14</v>
      </c>
      <c r="D20" s="33">
        <v>91939</v>
      </c>
      <c r="E20" s="34" t="s">
        <v>4</v>
      </c>
      <c r="F20" s="32">
        <v>7</v>
      </c>
    </row>
    <row r="21" spans="1:7" s="12" customFormat="1" ht="25.5" x14ac:dyDescent="0.25">
      <c r="A21" s="28">
        <v>9</v>
      </c>
      <c r="B21" s="29" t="s">
        <v>63</v>
      </c>
      <c r="C21" s="33" t="s">
        <v>14</v>
      </c>
      <c r="D21" s="33">
        <v>91940</v>
      </c>
      <c r="E21" s="34" t="s">
        <v>4</v>
      </c>
      <c r="F21" s="32">
        <v>6</v>
      </c>
    </row>
    <row r="22" spans="1:7" s="12" customFormat="1" ht="25.5" x14ac:dyDescent="0.25">
      <c r="A22" s="28">
        <v>10</v>
      </c>
      <c r="B22" s="29" t="s">
        <v>64</v>
      </c>
      <c r="C22" s="33" t="s">
        <v>14</v>
      </c>
      <c r="D22" s="33">
        <v>91941</v>
      </c>
      <c r="E22" s="34" t="s">
        <v>4</v>
      </c>
      <c r="F22" s="32">
        <v>2</v>
      </c>
    </row>
    <row r="23" spans="1:7" s="8" customFormat="1" ht="51" x14ac:dyDescent="0.25">
      <c r="A23" s="28">
        <v>11</v>
      </c>
      <c r="B23" s="35" t="s">
        <v>65</v>
      </c>
      <c r="C23" s="36" t="s">
        <v>25</v>
      </c>
      <c r="D23" s="36"/>
      <c r="E23" s="37" t="s">
        <v>3</v>
      </c>
      <c r="F23" s="38">
        <f>8.87*1.1</f>
        <v>9.7569999999999997</v>
      </c>
    </row>
    <row r="24" spans="1:7" s="12" customFormat="1" ht="38.25" x14ac:dyDescent="0.25">
      <c r="A24" s="28">
        <v>12</v>
      </c>
      <c r="B24" s="39" t="s">
        <v>66</v>
      </c>
      <c r="C24" s="33" t="s">
        <v>25</v>
      </c>
      <c r="D24" s="33"/>
      <c r="E24" s="34" t="s">
        <v>3</v>
      </c>
      <c r="F24" s="32">
        <f>7.84*1.1</f>
        <v>8.6240000000000006</v>
      </c>
    </row>
    <row r="25" spans="1:7" s="12" customFormat="1" ht="38.25" x14ac:dyDescent="0.25">
      <c r="A25" s="28">
        <v>13</v>
      </c>
      <c r="B25" s="40" t="s">
        <v>46</v>
      </c>
      <c r="C25" s="36" t="s">
        <v>25</v>
      </c>
      <c r="D25" s="36"/>
      <c r="E25" s="37" t="s">
        <v>3</v>
      </c>
      <c r="F25" s="41">
        <v>4</v>
      </c>
    </row>
    <row r="26" spans="1:7" s="8" customFormat="1" ht="25.5" x14ac:dyDescent="0.25">
      <c r="A26" s="28">
        <v>14</v>
      </c>
      <c r="B26" s="35" t="s">
        <v>67</v>
      </c>
      <c r="C26" s="36" t="s">
        <v>25</v>
      </c>
      <c r="D26" s="36"/>
      <c r="E26" s="37" t="s">
        <v>4</v>
      </c>
      <c r="F26" s="38">
        <v>1</v>
      </c>
    </row>
    <row r="27" spans="1:7" s="12" customFormat="1" ht="25.5" x14ac:dyDescent="0.25">
      <c r="A27" s="28">
        <v>15</v>
      </c>
      <c r="B27" s="29" t="s">
        <v>68</v>
      </c>
      <c r="C27" s="33" t="s">
        <v>14</v>
      </c>
      <c r="D27" s="33">
        <v>98302</v>
      </c>
      <c r="E27" s="34" t="s">
        <v>4</v>
      </c>
      <c r="F27" s="32">
        <v>1</v>
      </c>
    </row>
    <row r="28" spans="1:7" s="12" customFormat="1" x14ac:dyDescent="0.25">
      <c r="A28" s="28">
        <v>16</v>
      </c>
      <c r="B28" s="35" t="s">
        <v>69</v>
      </c>
      <c r="C28" s="36" t="s">
        <v>28</v>
      </c>
      <c r="D28" s="36"/>
      <c r="E28" s="37" t="s">
        <v>4</v>
      </c>
      <c r="F28" s="38">
        <v>1</v>
      </c>
    </row>
    <row r="29" spans="1:7" s="12" customFormat="1" x14ac:dyDescent="0.25">
      <c r="A29" s="28">
        <v>17</v>
      </c>
      <c r="B29" s="35" t="s">
        <v>70</v>
      </c>
      <c r="C29" s="36" t="s">
        <v>28</v>
      </c>
      <c r="D29" s="36"/>
      <c r="E29" s="37" t="s">
        <v>4</v>
      </c>
      <c r="F29" s="38">
        <v>1</v>
      </c>
      <c r="G29" s="19"/>
    </row>
    <row r="30" spans="1:7" s="12" customFormat="1" x14ac:dyDescent="0.25">
      <c r="A30" s="28">
        <v>18</v>
      </c>
      <c r="B30" s="35" t="s">
        <v>71</v>
      </c>
      <c r="C30" s="36" t="s">
        <v>28</v>
      </c>
      <c r="D30" s="36"/>
      <c r="E30" s="37" t="s">
        <v>4</v>
      </c>
      <c r="F30" s="38">
        <v>1</v>
      </c>
      <c r="G30" s="19"/>
    </row>
    <row r="31" spans="1:7" s="12" customFormat="1" ht="25.5" x14ac:dyDescent="0.25">
      <c r="A31" s="28">
        <v>19</v>
      </c>
      <c r="B31" s="35" t="s">
        <v>72</v>
      </c>
      <c r="C31" s="36" t="s">
        <v>14</v>
      </c>
      <c r="D31" s="36">
        <v>93666</v>
      </c>
      <c r="E31" s="37" t="s">
        <v>4</v>
      </c>
      <c r="F31" s="38">
        <v>1</v>
      </c>
      <c r="G31" s="19"/>
    </row>
    <row r="32" spans="1:7" s="12" customFormat="1" ht="25.5" x14ac:dyDescent="0.25">
      <c r="A32" s="28">
        <v>20</v>
      </c>
      <c r="B32" s="35" t="s">
        <v>73</v>
      </c>
      <c r="C32" s="36" t="s">
        <v>14</v>
      </c>
      <c r="D32" s="36">
        <v>93665</v>
      </c>
      <c r="E32" s="37" t="s">
        <v>4</v>
      </c>
      <c r="F32" s="38">
        <v>1</v>
      </c>
    </row>
    <row r="33" spans="1:6" s="12" customFormat="1" ht="25.5" x14ac:dyDescent="0.25">
      <c r="A33" s="28">
        <v>21</v>
      </c>
      <c r="B33" s="35" t="s">
        <v>74</v>
      </c>
      <c r="C33" s="36" t="s">
        <v>14</v>
      </c>
      <c r="D33" s="36">
        <v>93661</v>
      </c>
      <c r="E33" s="37" t="s">
        <v>4</v>
      </c>
      <c r="F33" s="38">
        <v>4</v>
      </c>
    </row>
    <row r="34" spans="1:6" s="12" customFormat="1" ht="25.5" x14ac:dyDescent="0.25">
      <c r="A34" s="28">
        <v>22</v>
      </c>
      <c r="B34" s="40" t="s">
        <v>17</v>
      </c>
      <c r="C34" s="36" t="s">
        <v>14</v>
      </c>
      <c r="D34" s="36">
        <v>93656</v>
      </c>
      <c r="E34" s="37" t="s">
        <v>15</v>
      </c>
      <c r="F34" s="42">
        <v>3</v>
      </c>
    </row>
    <row r="35" spans="1:6" s="12" customFormat="1" ht="25.5" x14ac:dyDescent="0.25">
      <c r="A35" s="28">
        <v>23</v>
      </c>
      <c r="B35" s="40" t="s">
        <v>18</v>
      </c>
      <c r="C35" s="36" t="s">
        <v>14</v>
      </c>
      <c r="D35" s="36">
        <v>93655</v>
      </c>
      <c r="E35" s="37" t="s">
        <v>15</v>
      </c>
      <c r="F35" s="41">
        <v>3</v>
      </c>
    </row>
    <row r="36" spans="1:6" s="12" customFormat="1" ht="25.5" x14ac:dyDescent="0.25">
      <c r="A36" s="28">
        <v>24</v>
      </c>
      <c r="B36" s="40" t="s">
        <v>75</v>
      </c>
      <c r="C36" s="36" t="s">
        <v>14</v>
      </c>
      <c r="D36" s="36">
        <v>93654</v>
      </c>
      <c r="E36" s="37" t="s">
        <v>15</v>
      </c>
      <c r="F36" s="41">
        <v>1</v>
      </c>
    </row>
    <row r="37" spans="1:6" s="12" customFormat="1" ht="25.5" x14ac:dyDescent="0.25">
      <c r="A37" s="28">
        <v>25</v>
      </c>
      <c r="B37" s="40" t="s">
        <v>19</v>
      </c>
      <c r="C37" s="36" t="s">
        <v>14</v>
      </c>
      <c r="D37" s="36">
        <v>93653</v>
      </c>
      <c r="E37" s="37" t="s">
        <v>15</v>
      </c>
      <c r="F37" s="42">
        <v>1</v>
      </c>
    </row>
    <row r="38" spans="1:6" s="12" customFormat="1" ht="25.5" x14ac:dyDescent="0.25">
      <c r="A38" s="28">
        <v>26</v>
      </c>
      <c r="B38" s="40" t="s">
        <v>76</v>
      </c>
      <c r="C38" s="36" t="s">
        <v>25</v>
      </c>
      <c r="D38" s="36"/>
      <c r="E38" s="37" t="s">
        <v>15</v>
      </c>
      <c r="F38" s="41">
        <v>2</v>
      </c>
    </row>
    <row r="39" spans="1:6" s="12" customFormat="1" ht="38.25" x14ac:dyDescent="0.25">
      <c r="A39" s="28">
        <v>27</v>
      </c>
      <c r="B39" s="40" t="s">
        <v>77</v>
      </c>
      <c r="C39" s="36" t="s">
        <v>14</v>
      </c>
      <c r="D39" s="36">
        <v>39803</v>
      </c>
      <c r="E39" s="37" t="s">
        <v>15</v>
      </c>
      <c r="F39" s="41">
        <v>1</v>
      </c>
    </row>
    <row r="40" spans="1:6" s="12" customFormat="1" ht="25.5" x14ac:dyDescent="0.25">
      <c r="A40" s="28">
        <v>28</v>
      </c>
      <c r="B40" s="40" t="s">
        <v>20</v>
      </c>
      <c r="C40" s="36" t="s">
        <v>14</v>
      </c>
      <c r="D40" s="36">
        <v>97599</v>
      </c>
      <c r="E40" s="37" t="s">
        <v>15</v>
      </c>
      <c r="F40" s="41">
        <v>6</v>
      </c>
    </row>
    <row r="41" spans="1:6" s="12" customFormat="1" ht="25.5" x14ac:dyDescent="0.25">
      <c r="A41" s="28">
        <v>29</v>
      </c>
      <c r="B41" s="40" t="s">
        <v>78</v>
      </c>
      <c r="C41" s="36" t="s">
        <v>25</v>
      </c>
      <c r="D41" s="36"/>
      <c r="E41" s="37" t="s">
        <v>15</v>
      </c>
      <c r="F41" s="41">
        <v>24</v>
      </c>
    </row>
    <row r="42" spans="1:6" s="12" customFormat="1" ht="25.5" x14ac:dyDescent="0.25">
      <c r="A42" s="28">
        <v>30</v>
      </c>
      <c r="B42" s="40" t="s">
        <v>47</v>
      </c>
      <c r="C42" s="36" t="s">
        <v>25</v>
      </c>
      <c r="D42" s="36"/>
      <c r="E42" s="37" t="s">
        <v>15</v>
      </c>
      <c r="F42" s="41">
        <v>9</v>
      </c>
    </row>
    <row r="43" spans="1:6" s="12" customFormat="1" ht="25.5" x14ac:dyDescent="0.25">
      <c r="A43" s="28">
        <v>31</v>
      </c>
      <c r="B43" s="39" t="s">
        <v>41</v>
      </c>
      <c r="C43" s="33" t="s">
        <v>14</v>
      </c>
      <c r="D43" s="33">
        <v>95802</v>
      </c>
      <c r="E43" s="34" t="s">
        <v>15</v>
      </c>
      <c r="F43" s="43">
        <v>4</v>
      </c>
    </row>
    <row r="44" spans="1:6" s="12" customFormat="1" ht="25.5" x14ac:dyDescent="0.25">
      <c r="A44" s="28">
        <v>32</v>
      </c>
      <c r="B44" s="39" t="s">
        <v>27</v>
      </c>
      <c r="C44" s="33" t="s">
        <v>14</v>
      </c>
      <c r="D44" s="33">
        <v>95801</v>
      </c>
      <c r="E44" s="34" t="s">
        <v>15</v>
      </c>
      <c r="F44" s="43">
        <v>4</v>
      </c>
    </row>
    <row r="45" spans="1:6" s="12" customFormat="1" x14ac:dyDescent="0.25">
      <c r="A45" s="28">
        <v>33</v>
      </c>
      <c r="B45" s="39" t="s">
        <v>79</v>
      </c>
      <c r="C45" s="33" t="s">
        <v>56</v>
      </c>
      <c r="D45" s="33">
        <v>34621</v>
      </c>
      <c r="E45" s="34" t="s">
        <v>3</v>
      </c>
      <c r="F45" s="43">
        <v>2</v>
      </c>
    </row>
    <row r="46" spans="1:6" s="12" customFormat="1" ht="25.5" x14ac:dyDescent="0.25">
      <c r="A46" s="28">
        <v>34</v>
      </c>
      <c r="B46" s="39" t="s">
        <v>29</v>
      </c>
      <c r="C46" s="33" t="s">
        <v>14</v>
      </c>
      <c r="D46" s="33">
        <v>91924</v>
      </c>
      <c r="E46" s="34" t="s">
        <v>3</v>
      </c>
      <c r="F46" s="43">
        <v>18</v>
      </c>
    </row>
    <row r="47" spans="1:6" s="12" customFormat="1" ht="25.5" x14ac:dyDescent="0.25">
      <c r="A47" s="28">
        <v>35</v>
      </c>
      <c r="B47" s="39" t="s">
        <v>30</v>
      </c>
      <c r="C47" s="33" t="s">
        <v>14</v>
      </c>
      <c r="D47" s="33">
        <v>91924</v>
      </c>
      <c r="E47" s="34" t="s">
        <v>3</v>
      </c>
      <c r="F47" s="43">
        <v>18</v>
      </c>
    </row>
    <row r="48" spans="1:6" s="12" customFormat="1" ht="25.5" x14ac:dyDescent="0.25">
      <c r="A48" s="28">
        <v>36</v>
      </c>
      <c r="B48" s="39" t="s">
        <v>31</v>
      </c>
      <c r="C48" s="33" t="s">
        <v>14</v>
      </c>
      <c r="D48" s="33">
        <v>91924</v>
      </c>
      <c r="E48" s="34" t="s">
        <v>3</v>
      </c>
      <c r="F48" s="43">
        <v>18</v>
      </c>
    </row>
    <row r="49" spans="1:9" s="12" customFormat="1" ht="25.5" x14ac:dyDescent="0.25">
      <c r="A49" s="28">
        <v>37</v>
      </c>
      <c r="B49" s="39" t="s">
        <v>32</v>
      </c>
      <c r="C49" s="33" t="s">
        <v>14</v>
      </c>
      <c r="D49" s="33">
        <v>91926</v>
      </c>
      <c r="E49" s="34" t="s">
        <v>3</v>
      </c>
      <c r="F49" s="43">
        <f>190.42*1.14</f>
        <v>217.07879999999997</v>
      </c>
    </row>
    <row r="50" spans="1:9" s="12" customFormat="1" ht="38.25" x14ac:dyDescent="0.25">
      <c r="A50" s="28">
        <v>38</v>
      </c>
      <c r="B50" s="39" t="s">
        <v>33</v>
      </c>
      <c r="C50" s="33" t="s">
        <v>14</v>
      </c>
      <c r="D50" s="33">
        <v>91926</v>
      </c>
      <c r="E50" s="34" t="s">
        <v>3</v>
      </c>
      <c r="F50" s="43">
        <f>160.11*1.14</f>
        <v>182.52539999999999</v>
      </c>
    </row>
    <row r="51" spans="1:9" s="12" customFormat="1" ht="25.5" x14ac:dyDescent="0.25">
      <c r="A51" s="28">
        <v>39</v>
      </c>
      <c r="B51" s="39" t="s">
        <v>34</v>
      </c>
      <c r="C51" s="33" t="s">
        <v>14</v>
      </c>
      <c r="D51" s="33">
        <v>91926</v>
      </c>
      <c r="E51" s="34" t="s">
        <v>3</v>
      </c>
      <c r="F51" s="43">
        <f>(F50+F49)</f>
        <v>399.60419999999999</v>
      </c>
    </row>
    <row r="52" spans="1:9" s="12" customFormat="1" ht="25.5" x14ac:dyDescent="0.25">
      <c r="A52" s="28">
        <v>40</v>
      </c>
      <c r="B52" s="39" t="s">
        <v>35</v>
      </c>
      <c r="C52" s="33" t="s">
        <v>14</v>
      </c>
      <c r="D52" s="33">
        <v>91926</v>
      </c>
      <c r="E52" s="34" t="s">
        <v>3</v>
      </c>
      <c r="F52" s="43">
        <f>69.4*1.14</f>
        <v>79.116</v>
      </c>
    </row>
    <row r="53" spans="1:9" s="12" customFormat="1" ht="25.5" x14ac:dyDescent="0.25">
      <c r="A53" s="28">
        <v>41</v>
      </c>
      <c r="B53" s="39" t="s">
        <v>36</v>
      </c>
      <c r="C53" s="33" t="s">
        <v>14</v>
      </c>
      <c r="D53" s="33">
        <v>91926</v>
      </c>
      <c r="E53" s="34" t="s">
        <v>3</v>
      </c>
      <c r="F53" s="43">
        <v>367.12</v>
      </c>
    </row>
    <row r="54" spans="1:9" s="12" customFormat="1" ht="25.5" x14ac:dyDescent="0.25">
      <c r="A54" s="28">
        <v>42</v>
      </c>
      <c r="B54" s="39" t="s">
        <v>42</v>
      </c>
      <c r="C54" s="33" t="s">
        <v>14</v>
      </c>
      <c r="D54" s="33">
        <v>91928</v>
      </c>
      <c r="E54" s="34" t="s">
        <v>3</v>
      </c>
      <c r="F54" s="43">
        <f>36.38*1.1</f>
        <v>40.018000000000008</v>
      </c>
    </row>
    <row r="55" spans="1:9" s="12" customFormat="1" ht="25.5" x14ac:dyDescent="0.25">
      <c r="A55" s="28">
        <v>43</v>
      </c>
      <c r="B55" s="39" t="s">
        <v>80</v>
      </c>
      <c r="C55" s="33" t="s">
        <v>14</v>
      </c>
      <c r="D55" s="33">
        <v>91928</v>
      </c>
      <c r="E55" s="34" t="s">
        <v>3</v>
      </c>
      <c r="F55" s="43">
        <f>28.11*1.1</f>
        <v>30.921000000000003</v>
      </c>
    </row>
    <row r="56" spans="1:9" s="12" customFormat="1" ht="25.5" x14ac:dyDescent="0.25">
      <c r="A56" s="28">
        <v>44</v>
      </c>
      <c r="B56" s="39" t="s">
        <v>43</v>
      </c>
      <c r="C56" s="33" t="s">
        <v>14</v>
      </c>
      <c r="D56" s="33">
        <v>91928</v>
      </c>
      <c r="E56" s="34" t="s">
        <v>3</v>
      </c>
      <c r="F56" s="43">
        <f>64.49*1.1</f>
        <v>70.939000000000007</v>
      </c>
    </row>
    <row r="57" spans="1:9" s="12" customFormat="1" ht="25.5" x14ac:dyDescent="0.25">
      <c r="A57" s="28">
        <v>45</v>
      </c>
      <c r="B57" s="39" t="s">
        <v>44</v>
      </c>
      <c r="C57" s="33" t="s">
        <v>14</v>
      </c>
      <c r="D57" s="33">
        <v>91928</v>
      </c>
      <c r="E57" s="34" t="s">
        <v>3</v>
      </c>
      <c r="F57" s="43">
        <v>71</v>
      </c>
    </row>
    <row r="58" spans="1:9" s="12" customFormat="1" ht="25.5" x14ac:dyDescent="0.25">
      <c r="A58" s="28">
        <v>46</v>
      </c>
      <c r="B58" s="39" t="s">
        <v>45</v>
      </c>
      <c r="C58" s="33" t="s">
        <v>14</v>
      </c>
      <c r="D58" s="33">
        <v>91934</v>
      </c>
      <c r="E58" s="34" t="s">
        <v>3</v>
      </c>
      <c r="F58" s="43">
        <f>19.92*1.1</f>
        <v>21.912000000000003</v>
      </c>
    </row>
    <row r="59" spans="1:9" s="12" customFormat="1" ht="25.5" x14ac:dyDescent="0.25">
      <c r="A59" s="28">
        <v>47</v>
      </c>
      <c r="B59" s="39" t="s">
        <v>81</v>
      </c>
      <c r="C59" s="33" t="s">
        <v>14</v>
      </c>
      <c r="D59" s="33">
        <v>91934</v>
      </c>
      <c r="E59" s="34" t="s">
        <v>3</v>
      </c>
      <c r="F59" s="43">
        <v>22</v>
      </c>
    </row>
    <row r="60" spans="1:9" s="18" customFormat="1" ht="25.5" x14ac:dyDescent="0.25">
      <c r="A60" s="28">
        <v>48</v>
      </c>
      <c r="B60" s="39" t="s">
        <v>82</v>
      </c>
      <c r="C60" s="33" t="s">
        <v>14</v>
      </c>
      <c r="D60" s="33">
        <v>91934</v>
      </c>
      <c r="E60" s="34" t="s">
        <v>3</v>
      </c>
      <c r="F60" s="43">
        <v>22</v>
      </c>
      <c r="I60" s="11"/>
    </row>
    <row r="61" spans="1:9" s="8" customFormat="1" ht="25.5" x14ac:dyDescent="0.25">
      <c r="A61" s="28">
        <v>49</v>
      </c>
      <c r="B61" s="39" t="s">
        <v>83</v>
      </c>
      <c r="C61" s="33" t="s">
        <v>14</v>
      </c>
      <c r="D61" s="33">
        <v>91934</v>
      </c>
      <c r="E61" s="34" t="s">
        <v>3</v>
      </c>
      <c r="F61" s="43">
        <v>22</v>
      </c>
      <c r="H61" s="12"/>
    </row>
    <row r="62" spans="1:9" s="12" customFormat="1" ht="25.5" x14ac:dyDescent="0.25">
      <c r="A62" s="28">
        <v>50</v>
      </c>
      <c r="B62" s="39" t="s">
        <v>26</v>
      </c>
      <c r="C62" s="33" t="s">
        <v>14</v>
      </c>
      <c r="D62" s="33">
        <v>98297</v>
      </c>
      <c r="E62" s="34" t="s">
        <v>3</v>
      </c>
      <c r="F62" s="43">
        <v>205</v>
      </c>
    </row>
    <row r="63" spans="1:9" s="18" customFormat="1" ht="25.5" x14ac:dyDescent="0.25">
      <c r="A63" s="28">
        <v>51</v>
      </c>
      <c r="B63" s="35" t="s">
        <v>24</v>
      </c>
      <c r="C63" s="36" t="s">
        <v>25</v>
      </c>
      <c r="D63" s="44"/>
      <c r="E63" s="45" t="s">
        <v>15</v>
      </c>
      <c r="F63" s="38">
        <v>4</v>
      </c>
      <c r="H63" s="12"/>
    </row>
    <row r="64" spans="1:9" s="12" customFormat="1" ht="38.25" x14ac:dyDescent="0.25">
      <c r="A64" s="28">
        <v>52</v>
      </c>
      <c r="B64" s="40" t="s">
        <v>49</v>
      </c>
      <c r="C64" s="36" t="s">
        <v>25</v>
      </c>
      <c r="D64" s="36"/>
      <c r="E64" s="37" t="s">
        <v>3</v>
      </c>
      <c r="F64" s="41">
        <v>10</v>
      </c>
    </row>
    <row r="65" spans="1:11" s="12" customFormat="1" ht="25.5" x14ac:dyDescent="0.25">
      <c r="A65" s="28">
        <v>53</v>
      </c>
      <c r="B65" s="40" t="s">
        <v>48</v>
      </c>
      <c r="C65" s="36" t="s">
        <v>25</v>
      </c>
      <c r="D65" s="36"/>
      <c r="E65" s="37" t="s">
        <v>3</v>
      </c>
      <c r="F65" s="41">
        <f>52.4*1.1</f>
        <v>57.64</v>
      </c>
    </row>
    <row r="66" spans="1:11" s="12" customFormat="1" ht="25.5" x14ac:dyDescent="0.25">
      <c r="A66" s="28">
        <v>54</v>
      </c>
      <c r="B66" s="40" t="s">
        <v>37</v>
      </c>
      <c r="C66" s="36" t="s">
        <v>25</v>
      </c>
      <c r="D66" s="36"/>
      <c r="E66" s="37" t="s">
        <v>4</v>
      </c>
      <c r="F66" s="41">
        <v>14</v>
      </c>
    </row>
    <row r="67" spans="1:11" s="12" customFormat="1" ht="25.5" x14ac:dyDescent="0.25">
      <c r="A67" s="28">
        <v>55</v>
      </c>
      <c r="B67" s="40" t="s">
        <v>50</v>
      </c>
      <c r="C67" s="36" t="s">
        <v>25</v>
      </c>
      <c r="D67" s="36"/>
      <c r="E67" s="37" t="s">
        <v>4</v>
      </c>
      <c r="F67" s="41">
        <v>3</v>
      </c>
      <c r="K67" s="11"/>
    </row>
    <row r="68" spans="1:11" s="12" customFormat="1" ht="25.5" x14ac:dyDescent="0.25">
      <c r="A68" s="28">
        <v>56</v>
      </c>
      <c r="B68" s="40" t="s">
        <v>40</v>
      </c>
      <c r="C68" s="36" t="s">
        <v>25</v>
      </c>
      <c r="D68" s="36"/>
      <c r="E68" s="37" t="s">
        <v>3</v>
      </c>
      <c r="F68" s="41">
        <v>23</v>
      </c>
      <c r="K68" s="11"/>
    </row>
    <row r="69" spans="1:11" s="12" customFormat="1" ht="25.5" x14ac:dyDescent="0.25">
      <c r="A69" s="28">
        <v>57</v>
      </c>
      <c r="B69" s="40" t="s">
        <v>38</v>
      </c>
      <c r="C69" s="36" t="s">
        <v>28</v>
      </c>
      <c r="D69" s="36"/>
      <c r="E69" s="37" t="s">
        <v>4</v>
      </c>
      <c r="F69" s="41">
        <v>12</v>
      </c>
    </row>
    <row r="70" spans="1:11" s="12" customFormat="1" ht="25.5" x14ac:dyDescent="0.25">
      <c r="A70" s="28">
        <v>58</v>
      </c>
      <c r="B70" s="40" t="s">
        <v>39</v>
      </c>
      <c r="C70" s="36" t="s">
        <v>25</v>
      </c>
      <c r="D70" s="36"/>
      <c r="E70" s="37" t="s">
        <v>4</v>
      </c>
      <c r="F70" s="41">
        <v>33</v>
      </c>
    </row>
    <row r="71" spans="1:11" s="12" customFormat="1" x14ac:dyDescent="0.25">
      <c r="A71" s="28">
        <v>59</v>
      </c>
      <c r="B71" s="46" t="s">
        <v>22</v>
      </c>
      <c r="C71" s="33" t="s">
        <v>14</v>
      </c>
      <c r="D71" s="33">
        <v>98307</v>
      </c>
      <c r="E71" s="34" t="s">
        <v>15</v>
      </c>
      <c r="F71" s="43">
        <v>17</v>
      </c>
      <c r="G71" s="19"/>
    </row>
    <row r="72" spans="1:11" s="12" customFormat="1" ht="25.5" x14ac:dyDescent="0.25">
      <c r="A72" s="28">
        <v>60</v>
      </c>
      <c r="B72" s="39" t="s">
        <v>21</v>
      </c>
      <c r="C72" s="33" t="s">
        <v>14</v>
      </c>
      <c r="D72" s="33">
        <v>91998</v>
      </c>
      <c r="E72" s="34" t="s">
        <v>15</v>
      </c>
      <c r="F72" s="43">
        <v>12</v>
      </c>
      <c r="G72" s="19"/>
    </row>
    <row r="73" spans="1:11" s="12" customFormat="1" ht="25.5" x14ac:dyDescent="0.25">
      <c r="A73" s="28">
        <v>61</v>
      </c>
      <c r="B73" s="39" t="s">
        <v>23</v>
      </c>
      <c r="C73" s="33" t="s">
        <v>14</v>
      </c>
      <c r="D73" s="33">
        <v>91999</v>
      </c>
      <c r="E73" s="34" t="s">
        <v>15</v>
      </c>
      <c r="F73" s="43">
        <v>6</v>
      </c>
      <c r="G73" s="19"/>
    </row>
    <row r="74" spans="1:11" s="12" customFormat="1" ht="25.5" x14ac:dyDescent="0.25">
      <c r="A74" s="28">
        <v>62</v>
      </c>
      <c r="B74" s="39" t="s">
        <v>51</v>
      </c>
      <c r="C74" s="33" t="s">
        <v>14</v>
      </c>
      <c r="D74" s="33">
        <v>92012</v>
      </c>
      <c r="E74" s="34" t="s">
        <v>15</v>
      </c>
      <c r="F74" s="43">
        <v>7</v>
      </c>
      <c r="G74" s="19"/>
    </row>
  </sheetData>
  <mergeCells count="7">
    <mergeCell ref="A1:F1"/>
    <mergeCell ref="A10:A11"/>
    <mergeCell ref="B10:B11"/>
    <mergeCell ref="C10:C11"/>
    <mergeCell ref="D10:D11"/>
    <mergeCell ref="E10:E11"/>
    <mergeCell ref="F10:F11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ORÇAMENTÁRIA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Todeschini</dc:creator>
  <cp:lastModifiedBy>Lucas Todeschini Cussolin</cp:lastModifiedBy>
  <cp:lastPrinted>2019-10-14T18:52:53Z</cp:lastPrinted>
  <dcterms:created xsi:type="dcterms:W3CDTF">2019-10-11T16:59:38Z</dcterms:created>
  <dcterms:modified xsi:type="dcterms:W3CDTF">2022-05-03T21:22:55Z</dcterms:modified>
</cp:coreProperties>
</file>